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Correa\JAVIER CORREA\PERSONAL\FINANCIERA\PRESUPUESTO\Informe de ejecución página web\INGRESOS\2020\diciembre-20\"/>
    </mc:Choice>
  </mc:AlternateContent>
  <bookViews>
    <workbookView xWindow="0" yWindow="0" windowWidth="15600" windowHeight="8565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N12" i="5" l="1"/>
  <c r="N11" i="5"/>
  <c r="N10" i="5" s="1"/>
  <c r="N8" i="5" s="1"/>
  <c r="N9" i="5"/>
  <c r="N56" i="5"/>
  <c r="N53" i="5" s="1"/>
  <c r="N52" i="5"/>
  <c r="M12" i="5" l="1"/>
  <c r="M11" i="5"/>
  <c r="M10" i="5" s="1"/>
  <c r="M9" i="5"/>
  <c r="M56" i="5"/>
  <c r="M53" i="5"/>
  <c r="M52" i="5"/>
  <c r="M8" i="5" l="1"/>
  <c r="L12" i="5"/>
  <c r="L11" i="5"/>
  <c r="L10" i="5" s="1"/>
  <c r="L9" i="5"/>
  <c r="L56" i="5"/>
  <c r="L53" i="5"/>
  <c r="L52" i="5"/>
  <c r="L8" i="5" l="1"/>
  <c r="K12" i="5"/>
  <c r="K11" i="5"/>
  <c r="K9" i="5"/>
  <c r="K56" i="5"/>
  <c r="K53" i="5"/>
  <c r="K52" i="5"/>
  <c r="K10" i="5" l="1"/>
  <c r="K8" i="5" s="1"/>
  <c r="J12" i="5"/>
  <c r="J11" i="5"/>
  <c r="J9" i="5"/>
  <c r="J56" i="5"/>
  <c r="J53" i="5" s="1"/>
  <c r="J52" i="5"/>
  <c r="J10" i="5" l="1"/>
  <c r="J8" i="5" s="1"/>
  <c r="I12" i="5"/>
  <c r="I11" i="5"/>
  <c r="I10" i="5" s="1"/>
  <c r="I9" i="5"/>
  <c r="I56" i="5"/>
  <c r="I53" i="5" s="1"/>
  <c r="I52" i="5"/>
  <c r="I8" i="5" l="1"/>
  <c r="H12" i="5"/>
  <c r="H11" i="5"/>
  <c r="H9" i="5"/>
  <c r="H56" i="5"/>
  <c r="H53" i="5"/>
  <c r="H52" i="5"/>
  <c r="H10" i="5" l="1"/>
  <c r="H8" i="5" s="1"/>
  <c r="G12" i="5"/>
  <c r="G11" i="5"/>
  <c r="G9" i="5"/>
  <c r="G56" i="5"/>
  <c r="G53" i="5"/>
  <c r="G52" i="5"/>
  <c r="G10" i="5" l="1"/>
  <c r="G8" i="5" s="1"/>
  <c r="F56" i="5"/>
  <c r="F53" i="5" s="1"/>
  <c r="F52" i="5"/>
  <c r="F12" i="5"/>
  <c r="F11" i="5"/>
  <c r="F9" i="5"/>
  <c r="F10" i="5" l="1"/>
  <c r="F8" i="5" s="1"/>
  <c r="E12" i="5"/>
  <c r="E11" i="5"/>
  <c r="E9" i="5"/>
  <c r="E56" i="5"/>
  <c r="E53" i="5" s="1"/>
  <c r="E52" i="5"/>
  <c r="E10" i="5" l="1"/>
  <c r="E8" i="5" s="1"/>
  <c r="C10" i="5"/>
  <c r="O56" i="5"/>
  <c r="O53" i="5" s="1"/>
  <c r="O52" i="5"/>
  <c r="K63" i="7"/>
  <c r="K61" i="7"/>
  <c r="O12" i="5"/>
  <c r="O11" i="5"/>
  <c r="D12" i="5"/>
  <c r="D11" i="5"/>
  <c r="O9" i="5"/>
  <c r="D9" i="5"/>
  <c r="C9" i="5"/>
  <c r="J63" i="7"/>
  <c r="J61" i="7"/>
  <c r="I63" i="7"/>
  <c r="I61" i="7"/>
  <c r="L63" i="7"/>
  <c r="L61" i="7"/>
  <c r="H63" i="7"/>
  <c r="H61" i="7"/>
  <c r="AC52" i="5"/>
  <c r="AB52" i="5"/>
  <c r="AA52" i="5"/>
  <c r="Z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 s="1"/>
  <c r="C20" i="7"/>
  <c r="C21" i="7"/>
  <c r="C60" i="7"/>
  <c r="P10" i="7"/>
  <c r="P8" i="7" s="1"/>
  <c r="O10" i="7"/>
  <c r="O8" i="7"/>
  <c r="N10" i="7"/>
  <c r="N8" i="7" s="1"/>
  <c r="M10" i="7"/>
  <c r="M8" i="7"/>
  <c r="L10" i="7"/>
  <c r="L8" i="7" s="1"/>
  <c r="I10" i="7"/>
  <c r="I8" i="7"/>
  <c r="H10" i="7"/>
  <c r="H8" i="7" s="1"/>
  <c r="F10" i="7"/>
  <c r="F8" i="7"/>
  <c r="E10" i="7"/>
  <c r="E8" i="7" s="1"/>
  <c r="D10" i="7"/>
  <c r="D8" i="7"/>
  <c r="C10" i="7"/>
  <c r="C19" i="7" s="1"/>
  <c r="E17" i="7"/>
  <c r="D56" i="5"/>
  <c r="C56" i="5" s="1"/>
  <c r="D53" i="5"/>
  <c r="C53" i="5" s="1"/>
  <c r="O10" i="5" l="1"/>
  <c r="O8" i="5" s="1"/>
  <c r="C8" i="7"/>
  <c r="C17" i="7" s="1"/>
  <c r="C8" i="5"/>
  <c r="D10" i="5"/>
  <c r="D8" i="5" s="1"/>
</calcChain>
</file>

<file path=xl/sharedStrings.xml><?xml version="1.0" encoding="utf-8"?>
<sst xmlns="http://schemas.openxmlformats.org/spreadsheetml/2006/main" count="763" uniqueCount="180">
  <si>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</si>
  <si>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</si>
  <si>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</si>
  <si>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</si>
  <si>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</si>
  <si>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</si>
  <si>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</si>
  <si>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</si>
  <si>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</si>
  <si>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</si>
  <si>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</si>
  <si>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</si>
  <si>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</si>
  <si>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</si>
  <si>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</si>
  <si>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</si>
  <si>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</si>
  <si>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</si>
  <si>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</si>
  <si>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</si>
  <si>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</si>
  <si>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</si>
  <si>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</si>
  <si>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</si>
  <si>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</si>
  <si>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</si>
  <si>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</si>
  <si>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</si>
  <si>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</si>
  <si>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</si>
  <si>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</si>
  <si>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</si>
  <si>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</si>
  <si>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</si>
  <si>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</si>
  <si>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</si>
  <si>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</si>
  <si>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</si>
  <si>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</si>
  <si>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</si>
  <si>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</si>
  <si>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</si>
  <si>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</si>
  <si>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</si>
  <si>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</si>
  <si>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</si>
  <si>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</si>
  <si>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</si>
  <si>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</si>
  <si>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</si>
  <si>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</si>
  <si>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</si>
  <si>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</si>
  <si>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</si>
  <si>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</si>
  <si>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</si>
  <si>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</si>
  <si>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</si>
  <si>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</si>
  <si>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</si>
  <si>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</si>
  <si>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</si>
  <si>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</si>
  <si>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</si>
  <si>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</si>
  <si>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</si>
  <si>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</si>
  <si>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</si>
  <si>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</si>
  <si>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</si>
  <si>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</si>
  <si>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</si>
  <si>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</si>
  <si>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</si>
  <si>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</si>
  <si>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</si>
  <si>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</si>
  <si>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</si>
  <si>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</si>
  <si>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</si>
  <si>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</si>
  <si>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</si>
  <si>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</si>
  <si>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</si>
  <si>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</si>
  <si>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</si>
  <si>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</si>
  <si>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</si>
  <si>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</si>
  <si>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</si>
  <si>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</si>
  <si>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</si>
  <si>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</si>
  <si>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</si>
  <si>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</si>
  <si>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</si>
  <si>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</si>
  <si>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</si>
  <si>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</si>
  <si>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</si>
  <si>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</si>
  <si>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</si>
  <si>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</si>
  <si>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</si>
  <si>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</si>
  <si>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</si>
  <si>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</si>
  <si>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</si>
  <si>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</si>
  <si>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</si>
  <si>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</si>
  <si>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</si>
  <si>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</si>
  <si>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</si>
  <si>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</si>
  <si>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</si>
  <si>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</si>
  <si>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</si>
  <si>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</si>
  <si>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</si>
  <si>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</si>
  <si>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</si>
  <si>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</si>
  <si>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</si>
  <si>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</si>
  <si>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</si>
  <si>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</si>
  <si>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</si>
  <si>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</si>
  <si>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</si>
  <si>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</si>
  <si>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</si>
  <si>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</si>
  <si>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</si>
  <si>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</si>
  <si>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</si>
  <si>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</si>
  <si>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</si>
  <si>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</si>
  <si>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</si>
  <si>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</si>
  <si>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</si>
  <si>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</si>
  <si>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</si>
  <si>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</si>
  <si>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</si>
  <si>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</si>
  <si>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</si>
  <si>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</si>
  <si>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</si>
  <si>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</si>
  <si>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</si>
  <si>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</si>
  <si>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</si>
  <si>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</si>
  <si>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</si>
  <si>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</si>
  <si>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</si>
  <si>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</si>
  <si>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</si>
  <si>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</si>
  <si>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</si>
  <si>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</si>
  <si>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</si>
  <si>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</si>
  <si>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</si>
  <si>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</si>
  <si>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</si>
  <si>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</si>
  <si>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</si>
  <si>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</si>
  <si>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</si>
  <si>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</si>
  <si>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</si>
  <si>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</si>
  <si>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</si>
  <si>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</si>
  <si>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</si>
  <si>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</si>
  <si>
    <t>INFORME DE INGRESOS RECURSOS PROPIOS MENSUAL UAE DIAN ACUMULADO 2020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</si>
</sst>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9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28" fillId="2" borderId="0" xfId="0" applyFont="1" applyFill="1" applyBorder="1"/>
    <xf numFmtId="166" fontId="28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8" fillId="2" borderId="0" xfId="1" applyFont="1" applyFill="1" applyBorder="1"/>
    <xf numFmtId="0" fontId="6" fillId="0" borderId="0" xfId="0" applyFont="1" applyFill="1" applyBorder="1"/>
    <xf numFmtId="164" fontId="6" fillId="0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30" fillId="11" borderId="5" xfId="0" applyFont="1" applyFill="1" applyBorder="1" applyAlignment="1">
      <alignment horizontal="center"/>
    </xf>
    <xf numFmtId="0" fontId="30" fillId="11" borderId="6" xfId="0" applyFont="1" applyFill="1" applyBorder="1" applyAlignment="1">
      <alignment horizontal="center"/>
    </xf>
    <xf numFmtId="0" fontId="31" fillId="11" borderId="6" xfId="0" applyFont="1" applyFill="1" applyBorder="1"/>
    <xf numFmtId="0" fontId="30" fillId="11" borderId="6" xfId="0" applyFont="1" applyFill="1" applyBorder="1"/>
    <xf numFmtId="0" fontId="30" fillId="11" borderId="0" xfId="0" applyFont="1" applyFill="1" applyBorder="1"/>
    <xf numFmtId="0" fontId="30" fillId="11" borderId="0" xfId="0" applyFont="1" applyFill="1" applyBorder="1" applyAlignment="1">
      <alignment horizontal="center"/>
    </xf>
    <xf numFmtId="0" fontId="30" fillId="11" borderId="6" xfId="0" applyFont="1" applyFill="1" applyBorder="1" applyAlignment="1"/>
    <xf numFmtId="0" fontId="30" fillId="11" borderId="4" xfId="0" applyFont="1" applyFill="1" applyBorder="1" applyAlignment="1">
      <alignment horizontal="center"/>
    </xf>
    <xf numFmtId="0" fontId="31" fillId="11" borderId="0" xfId="0" applyFont="1" applyFill="1" applyBorder="1"/>
    <xf numFmtId="0" fontId="30" fillId="11" borderId="0" xfId="0" applyFont="1" applyFill="1" applyBorder="1" applyAlignment="1"/>
    <xf numFmtId="0" fontId="30" fillId="11" borderId="2" xfId="0" applyFont="1" applyFill="1" applyBorder="1" applyAlignment="1">
      <alignment horizontal="center"/>
    </xf>
    <xf numFmtId="0" fontId="30" fillId="11" borderId="3" xfId="0" applyFont="1" applyFill="1" applyBorder="1" applyAlignment="1">
      <alignment horizontal="center"/>
    </xf>
    <xf numFmtId="0" fontId="31" fillId="11" borderId="3" xfId="0" applyFont="1" applyFill="1" applyBorder="1"/>
    <xf numFmtId="0" fontId="30" fillId="11" borderId="3" xfId="0" applyFont="1" applyFill="1" applyBorder="1"/>
    <xf numFmtId="0" fontId="30" fillId="11" borderId="3" xfId="0" applyFont="1" applyFill="1" applyBorder="1" applyAlignment="1"/>
    <xf numFmtId="0" fontId="31" fillId="11" borderId="6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3" xfId="0" applyFont="1" applyFill="1" applyBorder="1" applyAlignment="1">
      <alignment vertical="center"/>
    </xf>
    <xf numFmtId="0" fontId="32" fillId="0" borderId="0" xfId="0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0" fontId="33" fillId="5" borderId="0" xfId="0" applyFont="1" applyFill="1" applyBorder="1" applyAlignment="1">
      <alignment vertical="center" wrapText="1"/>
    </xf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6064"/>
        <c:axId val="91910144"/>
      </c:lineChart>
      <c:catAx>
        <c:axId val="9189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10144"/>
        <c:crosses val="autoZero"/>
        <c:auto val="1"/>
        <c:lblAlgn val="ctr"/>
        <c:lblOffset val="100"/>
        <c:noMultiLvlLbl val="0"/>
      </c:catAx>
      <c:valAx>
        <c:axId val="919101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8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571584"/>
        <c:axId val="101581568"/>
        <c:axId val="0"/>
      </c:bar3DChart>
      <c:catAx>
        <c:axId val="1015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81568"/>
        <c:crosses val="autoZero"/>
        <c:auto val="1"/>
        <c:lblAlgn val="ctr"/>
        <c:lblOffset val="100"/>
        <c:noMultiLvlLbl val="0"/>
      </c:catAx>
      <c:valAx>
        <c:axId val="1015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Diciembre 2020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34150424966E-2"/>
          <c:y val="7.5142268630983486E-2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1511845159063695"/>
                  <c:y val="-1.1224970155864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r>
                      <a:rPr lang="en-US"/>
                      <a:t>4.240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ACUMULADO'!$D$52:$Y$52</c:f>
              <c:numCache>
                <c:formatCode>#,##0.00,,</c:formatCode>
                <c:ptCount val="12"/>
                <c:pt idx="0">
                  <c:v>4240000000</c:v>
                </c:pt>
                <c:pt idx="1">
                  <c:v>4240000000</c:v>
                </c:pt>
                <c:pt idx="2">
                  <c:v>4240000000</c:v>
                </c:pt>
                <c:pt idx="3">
                  <c:v>4240000000</c:v>
                </c:pt>
                <c:pt idx="4">
                  <c:v>4240000000</c:v>
                </c:pt>
                <c:pt idx="5">
                  <c:v>4240000000</c:v>
                </c:pt>
                <c:pt idx="6">
                  <c:v>4240000000</c:v>
                </c:pt>
                <c:pt idx="7">
                  <c:v>4240000000</c:v>
                </c:pt>
                <c:pt idx="8">
                  <c:v>4240000000</c:v>
                </c:pt>
                <c:pt idx="9">
                  <c:v>4240000000</c:v>
                </c:pt>
                <c:pt idx="10">
                  <c:v>4240000000</c:v>
                </c:pt>
                <c:pt idx="11">
                  <c:v>4240000000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92,42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261,39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9.69434838484136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359,11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EB4E1ADE-102B-4BD8-A51F-F126E50B1518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8F2-4CCD-AF45-2C2A51B3D4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9065CC82-A8F0-4F9E-8620-FBD2638862CA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D17-4233-A898-FF3B1DD2960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5E876667-44E1-489E-BEDC-5E55C515EA20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FA-45FA-BDC9-533DF6092D8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D0BDBC63-3D70-407F-BE62-B24436B16157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729-48AB-8D13-86F7CB679F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18FFE6A8-E0A4-4450-9905-0D2869B9648E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1DB-4F81-B4AA-0FEAA8A1EB1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2FDDC3AB-4F05-4730-A07F-6DDFE6A97601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0ED-4815-9E09-9FD5A8F2E04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D213FA47-2EE7-44AB-83C0-0EA51FB7B5A0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12F-4AC3-B721-56C4D424435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RECAUDO TOTAL </a:t>
                    </a:r>
                    <a:fld id="{C02943DB-7A39-4829-B46B-0D4BAA71A8B4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1E7-4B25-9F25-0AE3EC041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ACUMULADO'!$D$53:$Y$53</c:f>
              <c:numCache>
                <c:formatCode>#,##0.00,,</c:formatCode>
                <c:ptCount val="12"/>
                <c:pt idx="0">
                  <c:v>60407292.039999999</c:v>
                </c:pt>
                <c:pt idx="1">
                  <c:v>92421983.969999999</c:v>
                </c:pt>
                <c:pt idx="2">
                  <c:v>261394506.68000001</c:v>
                </c:pt>
                <c:pt idx="3">
                  <c:v>359111819.01999998</c:v>
                </c:pt>
                <c:pt idx="4">
                  <c:v>475586218.44</c:v>
                </c:pt>
                <c:pt idx="5">
                  <c:v>477892579.52999997</c:v>
                </c:pt>
                <c:pt idx="6">
                  <c:v>768602848.74000001</c:v>
                </c:pt>
                <c:pt idx="7">
                  <c:v>826004953.05999994</c:v>
                </c:pt>
                <c:pt idx="8">
                  <c:v>919605967.59000003</c:v>
                </c:pt>
                <c:pt idx="9">
                  <c:v>1154588199.0700002</c:v>
                </c:pt>
                <c:pt idx="10">
                  <c:v>1234905273.1500001</c:v>
                </c:pt>
                <c:pt idx="11">
                  <c:v>2540294475.6799998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6298469829139103E-2"/>
                  <c:y val="9.1274389262864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4.127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F2-4CCD-AF45-2C2A51B3D47D}"/>
                </c:ext>
              </c:extLst>
            </c:dLbl>
            <c:dLbl>
              <c:idx val="5"/>
              <c:layout>
                <c:manualLayout>
                  <c:x val="-2.5439248866214303E-2"/>
                  <c:y val="3.1974043051033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7-4233-A898-FF3B1DD2960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A-45FA-BDC9-533DF6092D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9-48AB-8D13-86F7CB679F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B-4F81-B4AA-0FEAA8A1EB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ACUMULADO'!$D$54:$Y$54</c:f>
              <c:numCache>
                <c:formatCode>#,##0.00,,</c:formatCode>
                <c:ptCount val="12"/>
                <c:pt idx="0">
                  <c:v>4127000000</c:v>
                </c:pt>
                <c:pt idx="1">
                  <c:v>4127000000</c:v>
                </c:pt>
                <c:pt idx="2">
                  <c:v>4127000000</c:v>
                </c:pt>
                <c:pt idx="3">
                  <c:v>4127000000</c:v>
                </c:pt>
                <c:pt idx="4">
                  <c:v>4127000000</c:v>
                </c:pt>
                <c:pt idx="5">
                  <c:v>4127000000</c:v>
                </c:pt>
                <c:pt idx="6">
                  <c:v>4127000000</c:v>
                </c:pt>
                <c:pt idx="7">
                  <c:v>4127000000</c:v>
                </c:pt>
                <c:pt idx="8">
                  <c:v>4127000000</c:v>
                </c:pt>
                <c:pt idx="9">
                  <c:v>4127000000</c:v>
                </c:pt>
                <c:pt idx="10">
                  <c:v>4127000000</c:v>
                </c:pt>
                <c:pt idx="11">
                  <c:v>4127000000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3.9956194310057716E-2"/>
                  <c:y val="-2.8946725487586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4.5031843947447046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148,39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246,11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FA28BDD-EE88-4336-9915-A3494374A6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590940055597E-2"/>
                  <c:y val="3.092070894966428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E84C619-2B15-4006-81CD-67A93AE905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ACUMULADO'!$D$45:$Y$45</c:f>
              <c:numCache>
                <c:formatCode>#,##0.00,,</c:formatCode>
                <c:ptCount val="12"/>
                <c:pt idx="0">
                  <c:v>60407292.039999999</c:v>
                </c:pt>
                <c:pt idx="1">
                  <c:v>92421983.969999999</c:v>
                </c:pt>
                <c:pt idx="2">
                  <c:v>148394506.68000001</c:v>
                </c:pt>
                <c:pt idx="3">
                  <c:v>246111819.02000001</c:v>
                </c:pt>
                <c:pt idx="4">
                  <c:v>362586218.44</c:v>
                </c:pt>
                <c:pt idx="5">
                  <c:v>364892579.52999997</c:v>
                </c:pt>
                <c:pt idx="6">
                  <c:v>655602848.74000001</c:v>
                </c:pt>
                <c:pt idx="7">
                  <c:v>713004953.05999994</c:v>
                </c:pt>
                <c:pt idx="8">
                  <c:v>806605967.59000003</c:v>
                </c:pt>
                <c:pt idx="9">
                  <c:v>1041588199.0700001</c:v>
                </c:pt>
                <c:pt idx="10">
                  <c:v>1121905273.1500001</c:v>
                </c:pt>
                <c:pt idx="11">
                  <c:v>2427294475.6799998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113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ACUMULADO'!$D$55:$Y$55</c:f>
              <c:numCache>
                <c:formatCode>#,##0.00,,</c:formatCode>
                <c:ptCount val="12"/>
                <c:pt idx="0">
                  <c:v>113000000</c:v>
                </c:pt>
                <c:pt idx="1">
                  <c:v>113000000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  <c:pt idx="7">
                  <c:v>113000000</c:v>
                </c:pt>
                <c:pt idx="8">
                  <c:v>113000000</c:v>
                </c:pt>
                <c:pt idx="9">
                  <c:v>113000000</c:v>
                </c:pt>
                <c:pt idx="10">
                  <c:v>113000000</c:v>
                </c:pt>
                <c:pt idx="11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2.142174952854803E-3"/>
                  <c:y val="-6.571469999940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9.6514629778392414E-3"/>
                  <c:y val="-4.191089862131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ACUMULADO'!$D$51:$Y$51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ACUMULADO'!$D$56:$Y$56</c:f>
              <c:numCache>
                <c:formatCode>#,##0.00,,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113000000</c:v>
                </c:pt>
                <c:pt idx="3">
                  <c:v>113000000</c:v>
                </c:pt>
                <c:pt idx="4">
                  <c:v>113000000</c:v>
                </c:pt>
                <c:pt idx="5">
                  <c:v>113000000</c:v>
                </c:pt>
                <c:pt idx="6">
                  <c:v>113000000</c:v>
                </c:pt>
                <c:pt idx="7">
                  <c:v>113000000</c:v>
                </c:pt>
                <c:pt idx="8">
                  <c:v>113000000</c:v>
                </c:pt>
                <c:pt idx="9">
                  <c:v>113000000</c:v>
                </c:pt>
                <c:pt idx="10">
                  <c:v>113000000</c:v>
                </c:pt>
                <c:pt idx="11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91456"/>
        <c:axId val="102544512"/>
      </c:lineChart>
      <c:catAx>
        <c:axId val="10189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544512"/>
        <c:crosses val="autoZero"/>
        <c:auto val="1"/>
        <c:lblAlgn val="ctr"/>
        <c:lblOffset val="100"/>
        <c:noMultiLvlLbl val="0"/>
      </c:catAx>
      <c:valAx>
        <c:axId val="1025445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8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668544"/>
        <c:axId val="102678528"/>
        <c:axId val="0"/>
      </c:bar3DChart>
      <c:catAx>
        <c:axId val="1026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78528"/>
        <c:crosses val="autoZero"/>
        <c:auto val="1"/>
        <c:lblAlgn val="ctr"/>
        <c:lblOffset val="100"/>
        <c:noMultiLvlLbl val="0"/>
      </c:catAx>
      <c:valAx>
        <c:axId val="1026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15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29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6" t="s">
        <v>23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4" t="s">
        <v>16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</row>
    <row r="55" spans="2:17" hidden="1">
      <c r="B55" s="124" t="s">
        <v>26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</row>
    <row r="56" spans="2:17" hidden="1">
      <c r="B56" s="124" t="s">
        <v>27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</row>
    <row r="57" spans="2:17" hidden="1"/>
    <row r="58" spans="2:17" ht="18.75">
      <c r="B58" s="126" t="s">
        <v>107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28" t="s">
        <v>25</v>
      </c>
      <c r="P59" s="129"/>
      <c r="Q59" s="13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1"/>
      <c r="P61" s="122"/>
      <c r="Q61" s="12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1"/>
      <c r="P62" s="122"/>
      <c r="Q62" s="12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1"/>
      <c r="P63" s="122"/>
      <c r="Q63" s="12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1"/>
      <c r="P64" s="122"/>
      <c r="Q64" s="12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1"/>
      <c r="P65" s="122"/>
      <c r="Q65" s="123"/>
    </row>
    <row r="66" spans="2:17" ht="18.75">
      <c r="B66" s="126" t="s">
        <v>107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</row>
    <row r="93" spans="2:17">
      <c r="B93" s="124" t="s">
        <v>16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2:17">
      <c r="B94" s="124" t="s">
        <v>174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2:17" ht="37.5" customHeight="1">
      <c r="B95" s="125" t="s">
        <v>175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showGridLines="0" tabSelected="1" topLeftCell="J1" zoomScaleNormal="100" workbookViewId="0">
      <pane ySplit="4" topLeftCell="A47" activePane="bottomLeft" state="frozen"/>
      <selection pane="bottomLeft" activeCell="E61" sqref="E61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14" width="22.7109375" style="46" customWidth="1"/>
    <col min="15" max="15" width="24.140625" style="2" customWidth="1"/>
    <col min="16" max="16" width="12.140625" style="33" hidden="1" customWidth="1"/>
    <col min="17" max="17" width="15.140625" style="2" hidden="1" customWidth="1"/>
    <col min="18" max="18" width="15.28515625" style="2" hidden="1" customWidth="1"/>
    <col min="19" max="19" width="15.42578125" style="2" hidden="1" customWidth="1"/>
    <col min="20" max="20" width="13.42578125" style="36" hidden="1" customWidth="1"/>
    <col min="21" max="21" width="13" style="2" hidden="1" customWidth="1"/>
    <col min="22" max="24" width="15.7109375" style="46" hidden="1" customWidth="1"/>
    <col min="25" max="25" width="16.140625" style="2" hidden="1" customWidth="1"/>
    <col min="26" max="26" width="15" style="1" hidden="1" customWidth="1"/>
    <col min="27" max="27" width="15" style="2" hidden="1" customWidth="1"/>
    <col min="28" max="28" width="5.85546875" style="2" hidden="1" customWidth="1"/>
    <col min="29" max="29" width="9" style="2" hidden="1" customWidth="1"/>
    <col min="30" max="30" width="9" style="2" customWidth="1"/>
    <col min="31" max="31" width="12.140625" style="2" customWidth="1"/>
    <col min="32" max="16384" width="11.42578125" style="2"/>
  </cols>
  <sheetData>
    <row r="1" spans="2:31" ht="28.5" customHeight="1">
      <c r="B1" s="99"/>
      <c r="C1" s="114" t="s">
        <v>18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3"/>
      <c r="Q1" s="104"/>
      <c r="R1" s="104"/>
      <c r="S1" s="100"/>
      <c r="T1" s="100"/>
      <c r="U1" s="105"/>
      <c r="V1" s="38"/>
      <c r="W1" s="38"/>
      <c r="X1" s="38"/>
      <c r="Y1" s="38"/>
      <c r="Z1" s="38"/>
      <c r="AA1" s="38"/>
      <c r="AB1" s="38"/>
      <c r="AC1" s="39"/>
    </row>
    <row r="2" spans="2:31" ht="24.75" customHeight="1">
      <c r="B2" s="106"/>
      <c r="C2" s="115" t="s">
        <v>19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3"/>
      <c r="P2" s="103"/>
      <c r="Q2" s="104"/>
      <c r="R2" s="104"/>
      <c r="S2" s="104"/>
      <c r="T2" s="104"/>
      <c r="U2" s="108"/>
      <c r="V2" s="40"/>
      <c r="W2" s="40"/>
      <c r="X2" s="40"/>
      <c r="Y2" s="40"/>
      <c r="Z2" s="40"/>
      <c r="AA2" s="40"/>
      <c r="AB2" s="40"/>
      <c r="AC2" s="39"/>
    </row>
    <row r="3" spans="2:31" ht="27.75" customHeight="1">
      <c r="B3" s="109"/>
      <c r="C3" s="116" t="s">
        <v>20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12"/>
      <c r="Q3" s="112"/>
      <c r="R3" s="110"/>
      <c r="S3" s="110"/>
      <c r="T3" s="110"/>
      <c r="U3" s="113"/>
      <c r="V3" s="41"/>
      <c r="W3" s="41"/>
      <c r="X3" s="41"/>
      <c r="Y3" s="41"/>
      <c r="Z3" s="41"/>
      <c r="AA3" s="41"/>
      <c r="AB3" s="41"/>
      <c r="AC3" s="39"/>
    </row>
    <row r="4" spans="2:31" ht="23.25" customHeight="1">
      <c r="B4" s="131" t="s">
        <v>17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84"/>
      <c r="W4" s="84"/>
      <c r="X4" s="84"/>
      <c r="Y4" s="85"/>
      <c r="Z4" s="85"/>
      <c r="AA4" s="85"/>
      <c r="AB4" s="86"/>
      <c r="AC4" s="87"/>
    </row>
    <row r="5" spans="2:31" ht="19.5" customHeight="1">
      <c r="B5" s="137" t="s">
        <v>179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</row>
    <row r="6" spans="2:31" s="37" customFormat="1" ht="26.25">
      <c r="B6" s="141" t="s">
        <v>128</v>
      </c>
      <c r="C6" s="139" t="s">
        <v>8</v>
      </c>
      <c r="D6" s="132" t="s">
        <v>177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88"/>
      <c r="AA6" s="88"/>
      <c r="AB6" s="88"/>
      <c r="AC6" s="89"/>
      <c r="AE6" s="68"/>
    </row>
    <row r="7" spans="2:31" s="37" customFormat="1" ht="15.75" customHeight="1">
      <c r="B7" s="141"/>
      <c r="C7" s="140"/>
      <c r="D7" s="90" t="s">
        <v>10</v>
      </c>
      <c r="E7" s="90" t="s">
        <v>11</v>
      </c>
      <c r="F7" s="90" t="s">
        <v>12</v>
      </c>
      <c r="G7" s="90" t="s">
        <v>13</v>
      </c>
      <c r="H7" s="90" t="s">
        <v>14</v>
      </c>
      <c r="I7" s="90" t="s">
        <v>15</v>
      </c>
      <c r="J7" s="90" t="s">
        <v>0</v>
      </c>
      <c r="K7" s="90" t="s">
        <v>1</v>
      </c>
      <c r="L7" s="90" t="s">
        <v>21</v>
      </c>
      <c r="M7" s="90" t="s">
        <v>22</v>
      </c>
      <c r="N7" s="90" t="s">
        <v>24</v>
      </c>
      <c r="O7" s="90" t="s">
        <v>25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2"/>
      <c r="AA7" s="92"/>
      <c r="AB7" s="92"/>
      <c r="AC7" s="92"/>
    </row>
    <row r="8" spans="2:31" s="37" customFormat="1" ht="18">
      <c r="B8" s="93" t="s">
        <v>126</v>
      </c>
      <c r="C8" s="94">
        <f>+C9+C10</f>
        <v>4240</v>
      </c>
      <c r="D8" s="96">
        <f t="shared" ref="D8:O8" si="0">+D9+D10</f>
        <v>60.407292040000002</v>
      </c>
      <c r="E8" s="96">
        <f t="shared" ref="E8:N8" si="1">+E9+E10</f>
        <v>92.421983969999999</v>
      </c>
      <c r="F8" s="96">
        <f t="shared" si="1"/>
        <v>261.39450668000001</v>
      </c>
      <c r="G8" s="96">
        <f t="shared" si="1"/>
        <v>359.11181901999998</v>
      </c>
      <c r="H8" s="96">
        <f t="shared" si="1"/>
        <v>475.58621843999998</v>
      </c>
      <c r="I8" s="96">
        <f t="shared" si="1"/>
        <v>477.89257952999998</v>
      </c>
      <c r="J8" s="96">
        <f t="shared" si="1"/>
        <v>768.60284874000001</v>
      </c>
      <c r="K8" s="96">
        <f t="shared" si="1"/>
        <v>826.00495305999993</v>
      </c>
      <c r="L8" s="96">
        <f t="shared" si="1"/>
        <v>919.60596758999998</v>
      </c>
      <c r="M8" s="96">
        <f t="shared" si="1"/>
        <v>1154.58819907</v>
      </c>
      <c r="N8" s="96">
        <f t="shared" si="1"/>
        <v>1234.9052731500001</v>
      </c>
      <c r="O8" s="96">
        <f t="shared" si="0"/>
        <v>2540.2944756799998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</row>
    <row r="9" spans="2:31" s="37" customFormat="1" ht="18">
      <c r="B9" s="93" t="s">
        <v>125</v>
      </c>
      <c r="C9" s="94">
        <f>+D54/1000000</f>
        <v>4127</v>
      </c>
      <c r="D9" s="96">
        <f t="shared" ref="D9:O9" si="2">+D45/1000000</f>
        <v>60.407292040000002</v>
      </c>
      <c r="E9" s="96">
        <f t="shared" ref="E9:N9" si="3">+E45/1000000</f>
        <v>92.421983969999999</v>
      </c>
      <c r="F9" s="96">
        <f t="shared" si="3"/>
        <v>148.39450668000001</v>
      </c>
      <c r="G9" s="96">
        <f t="shared" si="3"/>
        <v>246.11181902000001</v>
      </c>
      <c r="H9" s="96">
        <f t="shared" si="3"/>
        <v>362.58621843999998</v>
      </c>
      <c r="I9" s="96">
        <f t="shared" si="3"/>
        <v>364.89257952999998</v>
      </c>
      <c r="J9" s="96">
        <f t="shared" si="3"/>
        <v>655.60284874000001</v>
      </c>
      <c r="K9" s="96">
        <f t="shared" si="3"/>
        <v>713.00495305999993</v>
      </c>
      <c r="L9" s="96">
        <f t="shared" si="3"/>
        <v>806.60596758999998</v>
      </c>
      <c r="M9" s="96">
        <f t="shared" si="3"/>
        <v>1041.58819907</v>
      </c>
      <c r="N9" s="96">
        <f t="shared" si="3"/>
        <v>1121.9052731500001</v>
      </c>
      <c r="O9" s="96">
        <f t="shared" si="2"/>
        <v>2427.2944756799998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</row>
    <row r="10" spans="2:31" s="37" customFormat="1" ht="18">
      <c r="B10" s="93" t="s">
        <v>127</v>
      </c>
      <c r="C10" s="94">
        <f>+D55/1000000</f>
        <v>113</v>
      </c>
      <c r="D10" s="95">
        <f>+D11+D12</f>
        <v>0</v>
      </c>
      <c r="E10" s="96">
        <f t="shared" ref="E10:O10" si="4">+E11+E12</f>
        <v>0</v>
      </c>
      <c r="F10" s="96">
        <f t="shared" ref="F10:N10" si="5">+F11+F12</f>
        <v>113</v>
      </c>
      <c r="G10" s="96">
        <f t="shared" si="5"/>
        <v>113</v>
      </c>
      <c r="H10" s="96">
        <f t="shared" si="5"/>
        <v>113</v>
      </c>
      <c r="I10" s="96">
        <f t="shared" si="5"/>
        <v>113</v>
      </c>
      <c r="J10" s="96">
        <f t="shared" si="5"/>
        <v>113</v>
      </c>
      <c r="K10" s="96">
        <f t="shared" si="5"/>
        <v>113</v>
      </c>
      <c r="L10" s="96">
        <f t="shared" si="5"/>
        <v>113</v>
      </c>
      <c r="M10" s="96">
        <f t="shared" si="5"/>
        <v>113</v>
      </c>
      <c r="N10" s="96">
        <f t="shared" si="5"/>
        <v>113</v>
      </c>
      <c r="O10" s="96">
        <f t="shared" si="4"/>
        <v>113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</row>
    <row r="11" spans="2:31" s="37" customFormat="1" ht="18.75" customHeight="1">
      <c r="B11" s="142" t="s">
        <v>5</v>
      </c>
      <c r="C11" s="143"/>
      <c r="D11" s="97">
        <f t="shared" ref="D11:O12" si="6">+D46/1000000</f>
        <v>0</v>
      </c>
      <c r="E11" s="98">
        <f t="shared" ref="E11:N11" si="7">+E46/1000000</f>
        <v>0</v>
      </c>
      <c r="F11" s="98">
        <f t="shared" si="7"/>
        <v>113</v>
      </c>
      <c r="G11" s="98">
        <f t="shared" si="7"/>
        <v>113</v>
      </c>
      <c r="H11" s="98">
        <f t="shared" si="7"/>
        <v>113</v>
      </c>
      <c r="I11" s="98">
        <f t="shared" si="7"/>
        <v>113</v>
      </c>
      <c r="J11" s="98">
        <f t="shared" si="7"/>
        <v>113</v>
      </c>
      <c r="K11" s="98">
        <f t="shared" si="7"/>
        <v>113</v>
      </c>
      <c r="L11" s="98">
        <f t="shared" si="7"/>
        <v>113</v>
      </c>
      <c r="M11" s="98">
        <f t="shared" si="7"/>
        <v>113</v>
      </c>
      <c r="N11" s="98">
        <f t="shared" si="7"/>
        <v>113</v>
      </c>
      <c r="O11" s="98">
        <f t="shared" si="6"/>
        <v>113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</row>
    <row r="12" spans="2:31" s="37" customFormat="1">
      <c r="B12" s="142" t="s">
        <v>6</v>
      </c>
      <c r="C12" s="143"/>
      <c r="D12" s="97">
        <f t="shared" si="6"/>
        <v>0</v>
      </c>
      <c r="E12" s="98">
        <f t="shared" ref="E12:N12" si="8">+E47/1000000</f>
        <v>0</v>
      </c>
      <c r="F12" s="98">
        <f t="shared" si="8"/>
        <v>0</v>
      </c>
      <c r="G12" s="98">
        <f t="shared" si="8"/>
        <v>0</v>
      </c>
      <c r="H12" s="98">
        <f t="shared" si="8"/>
        <v>0</v>
      </c>
      <c r="I12" s="98">
        <f t="shared" si="8"/>
        <v>0</v>
      </c>
      <c r="J12" s="98">
        <f t="shared" si="8"/>
        <v>0</v>
      </c>
      <c r="K12" s="98">
        <f t="shared" si="8"/>
        <v>0</v>
      </c>
      <c r="L12" s="98">
        <f t="shared" si="8"/>
        <v>0</v>
      </c>
      <c r="M12" s="98">
        <f t="shared" si="8"/>
        <v>0</v>
      </c>
      <c r="N12" s="98">
        <f t="shared" si="8"/>
        <v>0</v>
      </c>
      <c r="O12" s="98">
        <f t="shared" si="6"/>
        <v>0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</row>
    <row r="13" spans="2:31" s="37" customFormat="1" ht="18.75" customHeight="1">
      <c r="B13" s="117" t="s">
        <v>178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V13" s="46"/>
      <c r="W13" s="46"/>
      <c r="X13" s="46"/>
      <c r="Y13" s="71"/>
      <c r="Z13" s="70"/>
      <c r="AA13" s="42"/>
      <c r="AB13" s="42"/>
      <c r="AC13" s="43"/>
      <c r="AE13" s="68"/>
    </row>
    <row r="14" spans="2:31" ht="14.25" customHeight="1">
      <c r="R14" s="34"/>
      <c r="S14" s="34"/>
      <c r="U14" s="34"/>
      <c r="Z14" s="2"/>
      <c r="AA14" s="1"/>
      <c r="AE14" s="68"/>
    </row>
    <row r="15" spans="2:31" ht="14.25" customHeight="1">
      <c r="AE15" s="68"/>
    </row>
    <row r="16" spans="2:3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9" ht="14.25" customHeight="1"/>
    <row r="34" spans="2:29" ht="14.25" customHeight="1"/>
    <row r="35" spans="2:29" ht="14.25" customHeight="1"/>
    <row r="36" spans="2:29" ht="14.25" customHeight="1"/>
    <row r="37" spans="2:29" ht="14.25" customHeight="1"/>
    <row r="38" spans="2:29" ht="14.25" customHeight="1"/>
    <row r="39" spans="2:29" ht="14.25" customHeight="1"/>
    <row r="40" spans="2:29" ht="14.25" customHeight="1"/>
    <row r="41" spans="2:29">
      <c r="B41" s="136" t="s">
        <v>16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2:29" s="46" customFormat="1" ht="21.75" customHeight="1">
      <c r="B42" s="46" t="s">
        <v>16</v>
      </c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</row>
    <row r="43" spans="2:29" s="72" customFormat="1">
      <c r="Z43" s="73"/>
    </row>
    <row r="44" spans="2:29" s="72" customFormat="1">
      <c r="B44" s="72" t="s">
        <v>129</v>
      </c>
      <c r="Z44" s="73"/>
    </row>
    <row r="45" spans="2:29" s="72" customFormat="1" ht="15.75">
      <c r="B45" s="74" t="s">
        <v>112</v>
      </c>
      <c r="C45" s="75"/>
      <c r="D45" s="75">
        <v>60407292.039999999</v>
      </c>
      <c r="E45" s="75">
        <v>92421983.969999999</v>
      </c>
      <c r="F45" s="75">
        <v>148394506.68000001</v>
      </c>
      <c r="G45" s="75">
        <v>246111819.02000001</v>
      </c>
      <c r="H45" s="75">
        <v>362586218.44</v>
      </c>
      <c r="I45" s="75">
        <v>364892579.52999997</v>
      </c>
      <c r="J45" s="75">
        <v>655602848.74000001</v>
      </c>
      <c r="K45" s="75">
        <v>713004953.05999994</v>
      </c>
      <c r="L45" s="75">
        <v>806605967.59000003</v>
      </c>
      <c r="M45" s="75">
        <v>1041588199.0700001</v>
      </c>
      <c r="N45" s="75">
        <v>1121905273.1500001</v>
      </c>
      <c r="O45" s="75">
        <v>2427294475.6799998</v>
      </c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3"/>
    </row>
    <row r="46" spans="2:29" s="72" customFormat="1" ht="15.75">
      <c r="B46" s="76" t="s">
        <v>5</v>
      </c>
      <c r="C46" s="77"/>
      <c r="D46" s="77">
        <v>0</v>
      </c>
      <c r="E46" s="77">
        <v>0</v>
      </c>
      <c r="F46" s="77">
        <v>113000000</v>
      </c>
      <c r="G46" s="77">
        <v>113000000</v>
      </c>
      <c r="H46" s="77">
        <v>113000000</v>
      </c>
      <c r="I46" s="77">
        <v>113000000</v>
      </c>
      <c r="J46" s="75">
        <v>113000000</v>
      </c>
      <c r="K46" s="75">
        <v>113000000</v>
      </c>
      <c r="L46" s="75">
        <v>113000000</v>
      </c>
      <c r="M46" s="75">
        <v>113000000</v>
      </c>
      <c r="N46" s="75">
        <v>113000000</v>
      </c>
      <c r="O46" s="75">
        <v>113000000</v>
      </c>
      <c r="P46" s="77"/>
      <c r="Q46" s="77"/>
      <c r="R46" s="77"/>
      <c r="S46" s="77"/>
      <c r="T46" s="77"/>
      <c r="U46" s="77"/>
      <c r="V46" s="75"/>
      <c r="W46" s="75"/>
      <c r="X46" s="75"/>
      <c r="Y46" s="75"/>
      <c r="Z46" s="73"/>
    </row>
    <row r="47" spans="2:29" s="72" customFormat="1" ht="15.75">
      <c r="B47" s="76" t="s">
        <v>6</v>
      </c>
      <c r="C47" s="77"/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/>
      <c r="Q47" s="77"/>
      <c r="R47" s="77"/>
      <c r="S47" s="77"/>
      <c r="T47" s="77"/>
      <c r="U47" s="77"/>
      <c r="V47" s="75"/>
      <c r="W47" s="75"/>
      <c r="X47" s="75"/>
      <c r="Y47" s="75"/>
      <c r="Z47" s="73"/>
    </row>
    <row r="48" spans="2:29" s="72" customFormat="1">
      <c r="Z48" s="73"/>
    </row>
    <row r="49" spans="1:30" s="72" customFormat="1">
      <c r="Z49" s="73"/>
    </row>
    <row r="50" spans="1:30" s="72" customFormat="1" ht="18.75">
      <c r="B50" s="135" t="s">
        <v>176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</row>
    <row r="51" spans="1:30" s="72" customFormat="1">
      <c r="B51" s="78" t="s">
        <v>7</v>
      </c>
      <c r="C51" s="78" t="s">
        <v>9</v>
      </c>
      <c r="D51" s="78" t="s">
        <v>10</v>
      </c>
      <c r="E51" s="78" t="s">
        <v>11</v>
      </c>
      <c r="F51" s="78" t="s">
        <v>12</v>
      </c>
      <c r="G51" s="78" t="s">
        <v>13</v>
      </c>
      <c r="H51" s="78" t="s">
        <v>14</v>
      </c>
      <c r="I51" s="78" t="s">
        <v>15</v>
      </c>
      <c r="J51" s="78" t="s">
        <v>0</v>
      </c>
      <c r="K51" s="78" t="s">
        <v>1</v>
      </c>
      <c r="L51" s="78" t="s">
        <v>21</v>
      </c>
      <c r="M51" s="78" t="s">
        <v>22</v>
      </c>
      <c r="N51" s="78" t="s">
        <v>24</v>
      </c>
      <c r="O51" s="78" t="s">
        <v>25</v>
      </c>
      <c r="P51" s="79"/>
      <c r="Q51" s="78"/>
      <c r="R51" s="78"/>
      <c r="S51" s="78"/>
      <c r="T51" s="78"/>
      <c r="U51" s="78"/>
      <c r="V51" s="78"/>
      <c r="W51" s="78"/>
      <c r="X51" s="78"/>
      <c r="Y51" s="78"/>
      <c r="Z51" s="78" t="s">
        <v>21</v>
      </c>
      <c r="AA51" s="78" t="s">
        <v>22</v>
      </c>
      <c r="AB51" s="78" t="s">
        <v>24</v>
      </c>
      <c r="AC51" s="78" t="s">
        <v>25</v>
      </c>
      <c r="AD51" s="76"/>
    </row>
    <row r="52" spans="1:30" s="72" customFormat="1">
      <c r="B52" s="80" t="s">
        <v>110</v>
      </c>
      <c r="C52" s="77">
        <f>+D52</f>
        <v>4240000000</v>
      </c>
      <c r="D52" s="77">
        <f t="shared" ref="D52" si="9">+D54+D55</f>
        <v>4240000000</v>
      </c>
      <c r="E52" s="77">
        <f t="shared" ref="E52:O52" si="10">+E54+E55</f>
        <v>4240000000</v>
      </c>
      <c r="F52" s="77">
        <f t="shared" ref="F52:N52" si="11">+F54+F55</f>
        <v>4240000000</v>
      </c>
      <c r="G52" s="77">
        <f t="shared" si="11"/>
        <v>4240000000</v>
      </c>
      <c r="H52" s="77">
        <f t="shared" si="11"/>
        <v>4240000000</v>
      </c>
      <c r="I52" s="77">
        <f t="shared" si="11"/>
        <v>4240000000</v>
      </c>
      <c r="J52" s="77">
        <f t="shared" si="11"/>
        <v>4240000000</v>
      </c>
      <c r="K52" s="77">
        <f t="shared" si="11"/>
        <v>4240000000</v>
      </c>
      <c r="L52" s="77">
        <f t="shared" si="11"/>
        <v>4240000000</v>
      </c>
      <c r="M52" s="77">
        <f t="shared" si="11"/>
        <v>4240000000</v>
      </c>
      <c r="N52" s="77">
        <f t="shared" si="11"/>
        <v>4240000000</v>
      </c>
      <c r="O52" s="77">
        <f t="shared" si="10"/>
        <v>4240000000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 t="e">
        <f>+Z54+#REF!</f>
        <v>#REF!</v>
      </c>
      <c r="AA52" s="77" t="e">
        <f>+AA54+#REF!</f>
        <v>#REF!</v>
      </c>
      <c r="AB52" s="77" t="e">
        <f>+AB54+#REF!</f>
        <v>#REF!</v>
      </c>
      <c r="AC52" s="77" t="e">
        <f>+AC54+#REF!</f>
        <v>#REF!</v>
      </c>
      <c r="AD52" s="76"/>
    </row>
    <row r="53" spans="1:30" s="72" customFormat="1" ht="15.75">
      <c r="B53" s="74" t="s">
        <v>111</v>
      </c>
      <c r="C53" s="75">
        <f t="shared" ref="C53" si="12">+D53</f>
        <v>60407292.039999999</v>
      </c>
      <c r="D53" s="75">
        <f t="shared" ref="D53" si="13">+D45+D56</f>
        <v>60407292.039999999</v>
      </c>
      <c r="E53" s="75">
        <f t="shared" ref="E53:O53" si="14">+E45+E56</f>
        <v>92421983.969999999</v>
      </c>
      <c r="F53" s="75">
        <f t="shared" ref="F53:N53" si="15">+F45+F56</f>
        <v>261394506.68000001</v>
      </c>
      <c r="G53" s="75">
        <f t="shared" si="15"/>
        <v>359111819.01999998</v>
      </c>
      <c r="H53" s="75">
        <f t="shared" si="15"/>
        <v>475586218.44</v>
      </c>
      <c r="I53" s="75">
        <f t="shared" si="15"/>
        <v>477892579.52999997</v>
      </c>
      <c r="J53" s="75">
        <f t="shared" si="15"/>
        <v>768602848.74000001</v>
      </c>
      <c r="K53" s="75">
        <f t="shared" si="15"/>
        <v>826004953.05999994</v>
      </c>
      <c r="L53" s="75">
        <f t="shared" si="15"/>
        <v>919605967.59000003</v>
      </c>
      <c r="M53" s="75">
        <f t="shared" si="15"/>
        <v>1154588199.0700002</v>
      </c>
      <c r="N53" s="75">
        <f t="shared" si="15"/>
        <v>1234905273.1500001</v>
      </c>
      <c r="O53" s="75">
        <f t="shared" si="14"/>
        <v>2540294475.6799998</v>
      </c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6"/>
    </row>
    <row r="54" spans="1:30" s="72" customFormat="1" ht="15.75">
      <c r="B54" s="81" t="s">
        <v>108</v>
      </c>
      <c r="C54" s="75">
        <v>4127000000</v>
      </c>
      <c r="D54" s="75">
        <v>4127000000</v>
      </c>
      <c r="E54" s="75">
        <v>4127000000</v>
      </c>
      <c r="F54" s="75">
        <v>4127000000</v>
      </c>
      <c r="G54" s="75">
        <v>4127000000</v>
      </c>
      <c r="H54" s="75">
        <v>4127000000</v>
      </c>
      <c r="I54" s="75">
        <v>4127000000</v>
      </c>
      <c r="J54" s="75">
        <v>4127000000</v>
      </c>
      <c r="K54" s="75">
        <v>4127000000</v>
      </c>
      <c r="L54" s="75">
        <v>4127000000</v>
      </c>
      <c r="M54" s="75">
        <v>4127000000</v>
      </c>
      <c r="N54" s="75">
        <v>4127000000</v>
      </c>
      <c r="O54" s="75">
        <v>4127000000</v>
      </c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7">
        <v>4318300000</v>
      </c>
      <c r="AA54" s="77">
        <v>4318300000</v>
      </c>
      <c r="AB54" s="77">
        <v>4318300000</v>
      </c>
      <c r="AC54" s="77">
        <v>4318300000</v>
      </c>
      <c r="AD54" s="76"/>
    </row>
    <row r="55" spans="1:30" s="72" customFormat="1" ht="15.75">
      <c r="B55" s="81" t="s">
        <v>109</v>
      </c>
      <c r="C55" s="75">
        <v>113000000</v>
      </c>
      <c r="D55" s="75">
        <v>113000000</v>
      </c>
      <c r="E55" s="75">
        <v>113000000</v>
      </c>
      <c r="F55" s="75">
        <v>113000000</v>
      </c>
      <c r="G55" s="75">
        <v>113000000</v>
      </c>
      <c r="H55" s="75">
        <v>113000000</v>
      </c>
      <c r="I55" s="75">
        <v>113000000</v>
      </c>
      <c r="J55" s="75">
        <v>113000000</v>
      </c>
      <c r="K55" s="75">
        <v>113000000</v>
      </c>
      <c r="L55" s="75">
        <v>113000000</v>
      </c>
      <c r="M55" s="75">
        <v>113000000</v>
      </c>
      <c r="N55" s="75">
        <v>113000000</v>
      </c>
      <c r="O55" s="75">
        <v>113000000</v>
      </c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>
        <v>2224320000</v>
      </c>
      <c r="AA55" s="75">
        <v>2224320000</v>
      </c>
      <c r="AB55" s="75">
        <v>2224320000</v>
      </c>
      <c r="AC55" s="75">
        <v>2224320000</v>
      </c>
      <c r="AD55" s="75"/>
    </row>
    <row r="56" spans="1:30" s="72" customFormat="1" ht="15.75">
      <c r="B56" s="74" t="s">
        <v>113</v>
      </c>
      <c r="C56" s="75">
        <f>+D56</f>
        <v>0</v>
      </c>
      <c r="D56" s="75">
        <f t="shared" ref="D56" si="16">+D46+D47</f>
        <v>0</v>
      </c>
      <c r="E56" s="75">
        <f t="shared" ref="E56:O56" si="17">+E46+E47</f>
        <v>0</v>
      </c>
      <c r="F56" s="75">
        <f t="shared" ref="F56:N56" si="18">+F46+F47</f>
        <v>113000000</v>
      </c>
      <c r="G56" s="75">
        <f t="shared" si="18"/>
        <v>113000000</v>
      </c>
      <c r="H56" s="75">
        <f t="shared" si="18"/>
        <v>113000000</v>
      </c>
      <c r="I56" s="75">
        <f t="shared" si="18"/>
        <v>113000000</v>
      </c>
      <c r="J56" s="75">
        <f t="shared" si="18"/>
        <v>113000000</v>
      </c>
      <c r="K56" s="75">
        <f t="shared" si="18"/>
        <v>113000000</v>
      </c>
      <c r="L56" s="75">
        <f t="shared" si="18"/>
        <v>113000000</v>
      </c>
      <c r="M56" s="75">
        <f t="shared" si="18"/>
        <v>113000000</v>
      </c>
      <c r="N56" s="75">
        <f t="shared" si="18"/>
        <v>113000000</v>
      </c>
      <c r="O56" s="75">
        <f t="shared" si="17"/>
        <v>113000000</v>
      </c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7"/>
      <c r="AA56" s="77"/>
      <c r="AB56" s="77"/>
      <c r="AC56" s="77"/>
      <c r="AD56" s="76"/>
    </row>
    <row r="57" spans="1:30" s="82" customFormat="1">
      <c r="A57" s="118"/>
      <c r="Y57" s="118"/>
      <c r="Z57" s="119"/>
      <c r="AA57" s="118"/>
      <c r="AB57" s="118"/>
      <c r="AC57" s="118"/>
    </row>
    <row r="58" spans="1:30" s="82" customFormat="1">
      <c r="A58" s="118"/>
      <c r="Y58" s="118"/>
      <c r="Z58" s="119"/>
      <c r="AA58" s="118"/>
      <c r="AB58" s="118"/>
      <c r="AC58" s="118"/>
    </row>
    <row r="59" spans="1:30" s="82" customForma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9"/>
      <c r="AA59" s="118"/>
      <c r="AB59" s="118"/>
      <c r="AC59" s="118"/>
    </row>
    <row r="60" spans="1:30" s="82" customFormat="1">
      <c r="Z60" s="83"/>
    </row>
    <row r="61" spans="1:30" s="82" customFormat="1">
      <c r="Z61" s="83"/>
    </row>
    <row r="62" spans="1:30" s="82" customFormat="1">
      <c r="Z62" s="83"/>
    </row>
    <row r="63" spans="1:30" s="82" customFormat="1">
      <c r="Z63" s="83"/>
    </row>
    <row r="64" spans="1:30" s="82" customFormat="1">
      <c r="Z64" s="83"/>
    </row>
    <row r="65" spans="1:31" s="82" customFormat="1">
      <c r="Z65" s="83"/>
    </row>
    <row r="66" spans="1:31" s="82" customFormat="1">
      <c r="Z66" s="83"/>
    </row>
    <row r="67" spans="1:31" s="82" customFormat="1">
      <c r="Z67" s="83"/>
    </row>
    <row r="68" spans="1:31" s="44" customFormat="1">
      <c r="A68" s="46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3"/>
      <c r="AA68" s="82"/>
      <c r="AB68" s="82"/>
      <c r="AC68" s="82"/>
      <c r="AD68" s="82"/>
      <c r="AE68" s="82"/>
    </row>
    <row r="69" spans="1:31" s="44" customFormat="1">
      <c r="A69" s="4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3"/>
      <c r="AA69" s="82"/>
      <c r="AB69" s="82"/>
      <c r="AC69" s="82"/>
      <c r="AD69" s="82"/>
      <c r="AE69" s="82"/>
    </row>
    <row r="70" spans="1:31" s="44" customFormat="1">
      <c r="A70" s="46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3"/>
      <c r="AA70" s="82"/>
      <c r="AB70" s="82"/>
      <c r="AC70" s="82"/>
      <c r="AD70" s="82"/>
      <c r="AE70" s="82"/>
    </row>
  </sheetData>
  <sheetProtection algorithmName="SHA-512" hashValue="7OnOi990lzo3m1+wU5rlDfHPeCxyhUYgeopTIne3chaJrGkgMaSzdg0SYxUQOto7qi568NqUDNT5vMiJoJqgIw==" saltValue="krH4bZsKHGZF+yiDlAzUsg==" spinCount="100000" sheet="1" objects="1" scenarios="1"/>
  <mergeCells count="9">
    <mergeCell ref="B4:U4"/>
    <mergeCell ref="D6:Y6"/>
    <mergeCell ref="B50:AC50"/>
    <mergeCell ref="B41:AC41"/>
    <mergeCell ref="B5:AC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O9 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44" t="s">
        <v>28</v>
      </c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46"/>
      <c r="C2" s="146"/>
      <c r="D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U2" s="147" t="s">
        <v>29</v>
      </c>
      <c r="V2" s="146"/>
      <c r="W2" s="146"/>
      <c r="Y2" s="148" t="s">
        <v>30</v>
      </c>
      <c r="Z2" s="146"/>
      <c r="AA2" s="148" t="s">
        <v>31</v>
      </c>
      <c r="AB2" s="146"/>
      <c r="AC2" s="146"/>
      <c r="AD2" s="146"/>
      <c r="AE2" s="146"/>
      <c r="AF2" s="52"/>
    </row>
    <row r="3" spans="1:33" ht="0" hidden="1" customHeight="1">
      <c r="A3" s="51"/>
      <c r="B3" s="146"/>
      <c r="C3" s="146"/>
      <c r="D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AF3" s="52"/>
    </row>
    <row r="4" spans="1:33" ht="14.1" customHeight="1">
      <c r="A4" s="51"/>
      <c r="B4" s="146"/>
      <c r="C4" s="146"/>
      <c r="D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U4" s="147" t="s">
        <v>32</v>
      </c>
      <c r="V4" s="146"/>
      <c r="W4" s="146"/>
      <c r="Y4" s="148" t="s">
        <v>33</v>
      </c>
      <c r="Z4" s="146"/>
      <c r="AA4" s="148" t="s">
        <v>34</v>
      </c>
      <c r="AB4" s="146"/>
      <c r="AC4" s="146"/>
      <c r="AD4" s="146"/>
      <c r="AE4" s="146"/>
      <c r="AF4" s="52"/>
    </row>
    <row r="5" spans="1:33" ht="14.1" customHeight="1">
      <c r="A5" s="51"/>
      <c r="B5" s="146"/>
      <c r="C5" s="146"/>
      <c r="D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U5" s="147" t="s">
        <v>35</v>
      </c>
      <c r="V5" s="146"/>
      <c r="W5" s="146"/>
      <c r="Y5" s="148" t="s">
        <v>130</v>
      </c>
      <c r="Z5" s="146"/>
      <c r="AA5" s="146"/>
      <c r="AB5" s="146"/>
      <c r="AC5" s="146"/>
      <c r="AD5" s="146"/>
      <c r="AF5" s="52"/>
    </row>
    <row r="6" spans="1:33" ht="0" hidden="1" customHeight="1">
      <c r="A6" s="51"/>
      <c r="B6" s="146"/>
      <c r="C6" s="146"/>
      <c r="D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AF6" s="52"/>
    </row>
    <row r="7" spans="1:33" ht="4.3499999999999996" customHeight="1">
      <c r="A7" s="51"/>
      <c r="B7" s="146"/>
      <c r="C7" s="146"/>
      <c r="D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AF7" s="52"/>
    </row>
    <row r="8" spans="1:33" ht="9.9499999999999993" customHeight="1">
      <c r="A8" s="51"/>
      <c r="B8" s="146"/>
      <c r="C8" s="146"/>
      <c r="D8" s="146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50" t="s">
        <v>36</v>
      </c>
      <c r="D11" s="151"/>
      <c r="E11" s="151"/>
      <c r="F11" s="151"/>
      <c r="G11" s="151"/>
      <c r="H11" s="151"/>
      <c r="I11" s="151"/>
      <c r="J11" s="152"/>
      <c r="K11" s="153" t="s">
        <v>37</v>
      </c>
      <c r="L11" s="146"/>
      <c r="M11" s="146"/>
      <c r="N11" s="146"/>
      <c r="O11" s="56" t="s">
        <v>38</v>
      </c>
      <c r="P11" s="150" t="s">
        <v>39</v>
      </c>
      <c r="Q11" s="152"/>
      <c r="R11" s="153" t="s">
        <v>40</v>
      </c>
      <c r="S11" s="146"/>
      <c r="T11" s="146"/>
      <c r="U11" s="146"/>
      <c r="V11" s="146"/>
      <c r="W11" s="149" t="s">
        <v>38</v>
      </c>
      <c r="X11" s="146"/>
      <c r="Y11" s="146"/>
      <c r="Z11" s="149" t="s">
        <v>38</v>
      </c>
      <c r="AA11" s="146"/>
      <c r="AB11" s="56" t="s">
        <v>38</v>
      </c>
      <c r="AC11" s="56" t="s">
        <v>38</v>
      </c>
      <c r="AD11" s="149" t="s">
        <v>38</v>
      </c>
      <c r="AE11" s="146"/>
      <c r="AF11" s="146"/>
      <c r="AG11" s="146"/>
    </row>
    <row r="12" spans="1:33" ht="16.5">
      <c r="C12" s="150" t="s">
        <v>41</v>
      </c>
      <c r="D12" s="151"/>
      <c r="E12" s="151"/>
      <c r="F12" s="151"/>
      <c r="G12" s="151"/>
      <c r="H12" s="151"/>
      <c r="I12" s="151"/>
      <c r="J12" s="152"/>
      <c r="K12" s="153" t="s">
        <v>21</v>
      </c>
      <c r="L12" s="146"/>
      <c r="M12" s="146"/>
      <c r="N12" s="146"/>
      <c r="O12" s="57" t="s">
        <v>38</v>
      </c>
      <c r="P12" s="150" t="s">
        <v>42</v>
      </c>
      <c r="Q12" s="152"/>
      <c r="R12" s="153" t="s">
        <v>43</v>
      </c>
      <c r="S12" s="146"/>
      <c r="T12" s="146"/>
      <c r="U12" s="146"/>
      <c r="V12" s="146"/>
      <c r="W12" s="146"/>
      <c r="X12" s="146"/>
      <c r="Y12" s="146"/>
      <c r="Z12" s="149" t="s">
        <v>38</v>
      </c>
      <c r="AA12" s="146"/>
      <c r="AB12" s="56" t="s">
        <v>38</v>
      </c>
      <c r="AC12" s="56" t="s">
        <v>38</v>
      </c>
      <c r="AD12" s="149" t="s">
        <v>38</v>
      </c>
      <c r="AE12" s="146"/>
      <c r="AF12" s="146"/>
      <c r="AG12" s="146"/>
    </row>
    <row r="13" spans="1:33" ht="18" customHeight="1">
      <c r="C13" s="150" t="s">
        <v>44</v>
      </c>
      <c r="D13" s="151"/>
      <c r="E13" s="151"/>
      <c r="F13" s="151"/>
      <c r="G13" s="151"/>
      <c r="H13" s="151"/>
      <c r="I13" s="151"/>
      <c r="J13" s="152"/>
      <c r="K13" s="153" t="s">
        <v>45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</row>
    <row r="14" spans="1:33" ht="18" customHeight="1">
      <c r="C14" s="150" t="s">
        <v>46</v>
      </c>
      <c r="D14" s="151"/>
      <c r="E14" s="151"/>
      <c r="F14" s="151"/>
      <c r="G14" s="151"/>
      <c r="H14" s="151"/>
      <c r="I14" s="151"/>
      <c r="J14" s="152"/>
      <c r="K14" s="153" t="s">
        <v>47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9" t="s">
        <v>38</v>
      </c>
      <c r="AE14" s="146"/>
      <c r="AF14" s="146"/>
      <c r="AG14" s="146"/>
    </row>
    <row r="15" spans="1:33">
      <c r="C15" s="150" t="s">
        <v>48</v>
      </c>
      <c r="D15" s="151"/>
      <c r="E15" s="151"/>
      <c r="F15" s="151"/>
      <c r="G15" s="151"/>
      <c r="H15" s="151"/>
      <c r="I15" s="151"/>
      <c r="J15" s="152"/>
      <c r="K15" s="153" t="s">
        <v>49</v>
      </c>
      <c r="L15" s="146"/>
      <c r="M15" s="146"/>
      <c r="N15" s="146"/>
      <c r="O15" s="57" t="s">
        <v>38</v>
      </c>
      <c r="P15" s="154" t="s">
        <v>50</v>
      </c>
      <c r="Q15" s="146"/>
      <c r="R15" s="153" t="s">
        <v>51</v>
      </c>
      <c r="S15" s="146"/>
      <c r="T15" s="146"/>
      <c r="U15" s="146"/>
      <c r="V15" s="146"/>
      <c r="W15" s="153" t="s">
        <v>38</v>
      </c>
      <c r="X15" s="146"/>
      <c r="Y15" s="146"/>
      <c r="Z15" s="153" t="s">
        <v>38</v>
      </c>
      <c r="AA15" s="146"/>
      <c r="AB15" s="57" t="s">
        <v>38</v>
      </c>
      <c r="AC15" s="57" t="s">
        <v>38</v>
      </c>
      <c r="AD15" s="149" t="s">
        <v>38</v>
      </c>
      <c r="AE15" s="146"/>
      <c r="AF15" s="146"/>
      <c r="AG15" s="146"/>
    </row>
    <row r="16" spans="1:33">
      <c r="C16" s="56" t="s">
        <v>38</v>
      </c>
      <c r="D16" s="149" t="s">
        <v>38</v>
      </c>
      <c r="E16" s="146"/>
      <c r="F16" s="146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49" t="s">
        <v>38</v>
      </c>
      <c r="T16" s="146"/>
      <c r="U16" s="146"/>
      <c r="V16" s="56" t="s">
        <v>38</v>
      </c>
      <c r="W16" s="149" t="s">
        <v>38</v>
      </c>
      <c r="X16" s="146"/>
      <c r="Y16" s="146"/>
      <c r="Z16" s="149" t="s">
        <v>38</v>
      </c>
      <c r="AA16" s="146"/>
      <c r="AB16" s="56" t="s">
        <v>38</v>
      </c>
      <c r="AC16" s="56" t="s">
        <v>38</v>
      </c>
      <c r="AD16" s="149" t="s">
        <v>38</v>
      </c>
      <c r="AE16" s="146"/>
      <c r="AF16" s="146"/>
      <c r="AG16" s="146"/>
    </row>
    <row r="17" spans="3:33" ht="46.5">
      <c r="C17" s="58" t="s">
        <v>52</v>
      </c>
      <c r="D17" s="155" t="s">
        <v>53</v>
      </c>
      <c r="E17" s="156"/>
      <c r="F17" s="157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5" t="s">
        <v>66</v>
      </c>
      <c r="T17" s="156"/>
      <c r="U17" s="157"/>
      <c r="V17" s="58" t="s">
        <v>67</v>
      </c>
      <c r="W17" s="155" t="s">
        <v>68</v>
      </c>
      <c r="X17" s="156"/>
      <c r="Y17" s="157"/>
      <c r="Z17" s="155" t="s">
        <v>69</v>
      </c>
      <c r="AA17" s="157"/>
      <c r="AB17" s="58" t="s">
        <v>70</v>
      </c>
      <c r="AC17" s="58" t="s">
        <v>71</v>
      </c>
      <c r="AD17" s="155" t="s">
        <v>72</v>
      </c>
      <c r="AE17" s="156"/>
      <c r="AF17" s="156"/>
      <c r="AG17" s="157"/>
    </row>
    <row r="18" spans="3:33" ht="18">
      <c r="C18" s="59" t="s">
        <v>33</v>
      </c>
      <c r="D18" s="158" t="s">
        <v>34</v>
      </c>
      <c r="E18" s="159"/>
      <c r="F18" s="159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60" t="s">
        <v>75</v>
      </c>
      <c r="T18" s="159"/>
      <c r="U18" s="159"/>
      <c r="V18" s="60" t="s">
        <v>75</v>
      </c>
      <c r="W18" s="160" t="s">
        <v>131</v>
      </c>
      <c r="X18" s="159"/>
      <c r="Y18" s="159"/>
      <c r="Z18" s="160" t="s">
        <v>132</v>
      </c>
      <c r="AA18" s="159"/>
      <c r="AB18" s="60" t="s">
        <v>75</v>
      </c>
      <c r="AC18" s="67">
        <v>2053372316.7</v>
      </c>
      <c r="AD18" s="160" t="s">
        <v>133</v>
      </c>
      <c r="AE18" s="159"/>
      <c r="AF18" s="159"/>
      <c r="AG18" s="159"/>
    </row>
    <row r="19" spans="3:33" ht="27">
      <c r="C19" s="59"/>
      <c r="D19" s="158"/>
      <c r="E19" s="159"/>
      <c r="F19" s="159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60" t="s">
        <v>75</v>
      </c>
      <c r="T19" s="159"/>
      <c r="U19" s="159"/>
      <c r="V19" s="60" t="s">
        <v>75</v>
      </c>
      <c r="W19" s="160" t="s">
        <v>131</v>
      </c>
      <c r="X19" s="159"/>
      <c r="Y19" s="159"/>
      <c r="Z19" s="160" t="s">
        <v>132</v>
      </c>
      <c r="AA19" s="159"/>
      <c r="AB19" s="60" t="s">
        <v>75</v>
      </c>
      <c r="AC19" s="60" t="s">
        <v>132</v>
      </c>
      <c r="AD19" s="160" t="s">
        <v>133</v>
      </c>
      <c r="AE19" s="159"/>
      <c r="AF19" s="159"/>
      <c r="AG19" s="159"/>
    </row>
    <row r="20" spans="3:33" ht="27">
      <c r="C20" s="59"/>
      <c r="D20" s="158"/>
      <c r="E20" s="159"/>
      <c r="F20" s="159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60" t="s">
        <v>75</v>
      </c>
      <c r="T20" s="159"/>
      <c r="U20" s="159"/>
      <c r="V20" s="60" t="s">
        <v>75</v>
      </c>
      <c r="W20" s="160" t="s">
        <v>131</v>
      </c>
      <c r="X20" s="159"/>
      <c r="Y20" s="159"/>
      <c r="Z20" s="160" t="s">
        <v>132</v>
      </c>
      <c r="AA20" s="159"/>
      <c r="AB20" s="60" t="s">
        <v>75</v>
      </c>
      <c r="AC20" s="60" t="s">
        <v>132</v>
      </c>
      <c r="AD20" s="160" t="s">
        <v>133</v>
      </c>
      <c r="AE20" s="159"/>
      <c r="AF20" s="159"/>
      <c r="AG20" s="159"/>
    </row>
    <row r="21" spans="3:33" ht="27">
      <c r="C21" s="59"/>
      <c r="D21" s="158"/>
      <c r="E21" s="159"/>
      <c r="F21" s="159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60" t="s">
        <v>75</v>
      </c>
      <c r="T21" s="159"/>
      <c r="U21" s="159"/>
      <c r="V21" s="60" t="s">
        <v>75</v>
      </c>
      <c r="W21" s="160" t="s">
        <v>131</v>
      </c>
      <c r="X21" s="159"/>
      <c r="Y21" s="159"/>
      <c r="Z21" s="160" t="s">
        <v>132</v>
      </c>
      <c r="AA21" s="159"/>
      <c r="AB21" s="60" t="s">
        <v>75</v>
      </c>
      <c r="AC21" s="60" t="s">
        <v>132</v>
      </c>
      <c r="AD21" s="160" t="s">
        <v>133</v>
      </c>
      <c r="AE21" s="159"/>
      <c r="AF21" s="159"/>
      <c r="AG21" s="159"/>
    </row>
    <row r="22" spans="3:33" ht="27">
      <c r="C22" s="59"/>
      <c r="D22" s="158"/>
      <c r="E22" s="159"/>
      <c r="F22" s="159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60" t="s">
        <v>75</v>
      </c>
      <c r="T22" s="159"/>
      <c r="U22" s="159"/>
      <c r="V22" s="60" t="s">
        <v>75</v>
      </c>
      <c r="W22" s="160" t="s">
        <v>131</v>
      </c>
      <c r="X22" s="159"/>
      <c r="Y22" s="159"/>
      <c r="Z22" s="160" t="s">
        <v>132</v>
      </c>
      <c r="AA22" s="159"/>
      <c r="AB22" s="60" t="s">
        <v>75</v>
      </c>
      <c r="AC22" s="60" t="s">
        <v>132</v>
      </c>
      <c r="AD22" s="160" t="s">
        <v>133</v>
      </c>
      <c r="AE22" s="159"/>
      <c r="AF22" s="159"/>
      <c r="AG22" s="159"/>
    </row>
    <row r="23" spans="3:33">
      <c r="C23" s="59"/>
      <c r="D23" s="158"/>
      <c r="E23" s="159"/>
      <c r="F23" s="159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60" t="s">
        <v>75</v>
      </c>
      <c r="T23" s="159"/>
      <c r="U23" s="159"/>
      <c r="V23" s="60" t="s">
        <v>75</v>
      </c>
      <c r="W23" s="160" t="s">
        <v>134</v>
      </c>
      <c r="X23" s="159"/>
      <c r="Y23" s="159"/>
      <c r="Z23" s="160" t="s">
        <v>135</v>
      </c>
      <c r="AA23" s="159"/>
      <c r="AB23" s="60" t="s">
        <v>75</v>
      </c>
      <c r="AC23" s="60" t="s">
        <v>135</v>
      </c>
      <c r="AD23" s="160" t="s">
        <v>136</v>
      </c>
      <c r="AE23" s="159"/>
      <c r="AF23" s="159"/>
      <c r="AG23" s="159"/>
    </row>
    <row r="24" spans="3:33" ht="18">
      <c r="C24" s="59"/>
      <c r="D24" s="158"/>
      <c r="E24" s="159"/>
      <c r="F24" s="159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60" t="s">
        <v>75</v>
      </c>
      <c r="T24" s="159"/>
      <c r="U24" s="159"/>
      <c r="V24" s="60" t="s">
        <v>75</v>
      </c>
      <c r="W24" s="160" t="s">
        <v>137</v>
      </c>
      <c r="X24" s="159"/>
      <c r="Y24" s="159"/>
      <c r="Z24" s="160" t="s">
        <v>138</v>
      </c>
      <c r="AA24" s="159"/>
      <c r="AB24" s="60" t="s">
        <v>75</v>
      </c>
      <c r="AC24" s="60" t="s">
        <v>138</v>
      </c>
      <c r="AD24" s="160" t="s">
        <v>139</v>
      </c>
      <c r="AE24" s="159"/>
      <c r="AF24" s="159"/>
      <c r="AG24" s="159"/>
    </row>
    <row r="25" spans="3:33" ht="27">
      <c r="C25" s="59"/>
      <c r="D25" s="158"/>
      <c r="E25" s="159"/>
      <c r="F25" s="159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60" t="s">
        <v>75</v>
      </c>
      <c r="T25" s="159"/>
      <c r="U25" s="159"/>
      <c r="V25" s="60" t="s">
        <v>75</v>
      </c>
      <c r="W25" s="160" t="s">
        <v>140</v>
      </c>
      <c r="X25" s="159"/>
      <c r="Y25" s="159"/>
      <c r="Z25" s="160" t="s">
        <v>141</v>
      </c>
      <c r="AA25" s="159"/>
      <c r="AB25" s="60" t="s">
        <v>75</v>
      </c>
      <c r="AC25" s="60" t="s">
        <v>141</v>
      </c>
      <c r="AD25" s="160" t="s">
        <v>142</v>
      </c>
      <c r="AE25" s="159"/>
      <c r="AF25" s="159"/>
      <c r="AG25" s="159"/>
    </row>
    <row r="26" spans="3:33" ht="27">
      <c r="C26" s="59"/>
      <c r="D26" s="158"/>
      <c r="E26" s="159"/>
      <c r="F26" s="159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60" t="s">
        <v>75</v>
      </c>
      <c r="T26" s="159"/>
      <c r="U26" s="159"/>
      <c r="V26" s="60" t="s">
        <v>75</v>
      </c>
      <c r="W26" s="160" t="s">
        <v>143</v>
      </c>
      <c r="X26" s="159"/>
      <c r="Y26" s="159"/>
      <c r="Z26" s="160" t="s">
        <v>144</v>
      </c>
      <c r="AA26" s="159"/>
      <c r="AB26" s="60" t="s">
        <v>75</v>
      </c>
      <c r="AC26" s="60" t="s">
        <v>144</v>
      </c>
      <c r="AD26" s="160" t="s">
        <v>145</v>
      </c>
      <c r="AE26" s="159"/>
      <c r="AF26" s="159"/>
      <c r="AG26" s="159"/>
    </row>
    <row r="27" spans="3:33" ht="27">
      <c r="C27" s="61"/>
      <c r="D27" s="161"/>
      <c r="E27" s="162"/>
      <c r="F27" s="162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63" t="s">
        <v>75</v>
      </c>
      <c r="T27" s="162"/>
      <c r="U27" s="162"/>
      <c r="V27" s="62" t="s">
        <v>89</v>
      </c>
      <c r="W27" s="163" t="s">
        <v>146</v>
      </c>
      <c r="X27" s="162"/>
      <c r="Y27" s="162"/>
      <c r="Z27" s="163" t="s">
        <v>147</v>
      </c>
      <c r="AA27" s="162"/>
      <c r="AB27" s="62" t="s">
        <v>75</v>
      </c>
      <c r="AC27" s="62" t="s">
        <v>147</v>
      </c>
      <c r="AD27" s="163" t="s">
        <v>148</v>
      </c>
      <c r="AE27" s="162"/>
      <c r="AF27" s="162"/>
      <c r="AG27" s="162"/>
    </row>
    <row r="28" spans="3:33" ht="18">
      <c r="C28" s="63"/>
      <c r="D28" s="164"/>
      <c r="E28" s="165"/>
      <c r="F28" s="165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66" t="s">
        <v>75</v>
      </c>
      <c r="T28" s="165"/>
      <c r="U28" s="165"/>
      <c r="V28" s="64" t="s">
        <v>91</v>
      </c>
      <c r="W28" s="167">
        <v>139507795</v>
      </c>
      <c r="X28" s="165"/>
      <c r="Y28" s="165"/>
      <c r="Z28" s="166" t="s">
        <v>150</v>
      </c>
      <c r="AA28" s="165"/>
      <c r="AB28" s="64" t="s">
        <v>75</v>
      </c>
      <c r="AC28" s="69">
        <v>5825500703.1700001</v>
      </c>
      <c r="AD28" s="166" t="s">
        <v>151</v>
      </c>
      <c r="AE28" s="165"/>
      <c r="AF28" s="165"/>
      <c r="AG28" s="165"/>
    </row>
    <row r="29" spans="3:33">
      <c r="C29" s="59"/>
      <c r="D29" s="158"/>
      <c r="E29" s="159"/>
      <c r="F29" s="159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60" t="s">
        <v>75</v>
      </c>
      <c r="T29" s="159"/>
      <c r="U29" s="159"/>
      <c r="V29" s="60" t="s">
        <v>91</v>
      </c>
      <c r="W29" s="160" t="s">
        <v>149</v>
      </c>
      <c r="X29" s="159"/>
      <c r="Y29" s="159"/>
      <c r="Z29" s="160" t="s">
        <v>150</v>
      </c>
      <c r="AA29" s="159"/>
      <c r="AB29" s="60" t="s">
        <v>75</v>
      </c>
      <c r="AC29" s="60" t="s">
        <v>150</v>
      </c>
      <c r="AD29" s="160" t="s">
        <v>151</v>
      </c>
      <c r="AE29" s="159"/>
      <c r="AF29" s="159"/>
      <c r="AG29" s="159"/>
    </row>
    <row r="30" spans="3:33" ht="18">
      <c r="C30" s="59"/>
      <c r="D30" s="158"/>
      <c r="E30" s="159"/>
      <c r="F30" s="159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60" t="s">
        <v>75</v>
      </c>
      <c r="T30" s="159"/>
      <c r="U30" s="159"/>
      <c r="V30" s="60" t="s">
        <v>91</v>
      </c>
      <c r="W30" s="160" t="s">
        <v>75</v>
      </c>
      <c r="X30" s="159"/>
      <c r="Y30" s="159"/>
      <c r="Z30" s="160" t="s">
        <v>75</v>
      </c>
      <c r="AA30" s="159"/>
      <c r="AB30" s="60" t="s">
        <v>75</v>
      </c>
      <c r="AC30" s="60" t="s">
        <v>75</v>
      </c>
      <c r="AD30" s="160" t="s">
        <v>91</v>
      </c>
      <c r="AE30" s="159"/>
      <c r="AF30" s="159"/>
      <c r="AG30" s="159"/>
    </row>
    <row r="31" spans="3:33" ht="18">
      <c r="C31" s="59"/>
      <c r="D31" s="158"/>
      <c r="E31" s="159"/>
      <c r="F31" s="159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60" t="s">
        <v>75</v>
      </c>
      <c r="T31" s="159"/>
      <c r="U31" s="159"/>
      <c r="V31" s="60" t="s">
        <v>75</v>
      </c>
      <c r="W31" s="160" t="s">
        <v>75</v>
      </c>
      <c r="X31" s="159"/>
      <c r="Y31" s="159"/>
      <c r="Z31" s="160" t="s">
        <v>75</v>
      </c>
      <c r="AA31" s="159"/>
      <c r="AB31" s="60" t="s">
        <v>75</v>
      </c>
      <c r="AC31" s="60" t="s">
        <v>75</v>
      </c>
      <c r="AD31" s="160" t="s">
        <v>75</v>
      </c>
      <c r="AE31" s="159"/>
      <c r="AF31" s="159"/>
      <c r="AG31" s="159"/>
    </row>
    <row r="32" spans="3:33" ht="18">
      <c r="C32" s="59"/>
      <c r="D32" s="158"/>
      <c r="E32" s="159"/>
      <c r="F32" s="159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60" t="s">
        <v>75</v>
      </c>
      <c r="T32" s="159"/>
      <c r="U32" s="159"/>
      <c r="V32" s="60" t="s">
        <v>75</v>
      </c>
      <c r="W32" s="160" t="s">
        <v>75</v>
      </c>
      <c r="X32" s="159"/>
      <c r="Y32" s="159"/>
      <c r="Z32" s="160" t="s">
        <v>75</v>
      </c>
      <c r="AA32" s="159"/>
      <c r="AB32" s="60" t="s">
        <v>75</v>
      </c>
      <c r="AC32" s="60" t="s">
        <v>75</v>
      </c>
      <c r="AD32" s="160" t="s">
        <v>75</v>
      </c>
      <c r="AE32" s="159"/>
      <c r="AF32" s="159"/>
      <c r="AG32" s="159"/>
    </row>
    <row r="33" spans="3:33">
      <c r="C33" s="59"/>
      <c r="D33" s="158"/>
      <c r="E33" s="159"/>
      <c r="F33" s="159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60" t="s">
        <v>75</v>
      </c>
      <c r="T33" s="159"/>
      <c r="U33" s="159"/>
      <c r="V33" s="60" t="s">
        <v>75</v>
      </c>
      <c r="W33" s="160" t="s">
        <v>75</v>
      </c>
      <c r="X33" s="159"/>
      <c r="Y33" s="159"/>
      <c r="Z33" s="160" t="s">
        <v>75</v>
      </c>
      <c r="AA33" s="159"/>
      <c r="AB33" s="60" t="s">
        <v>75</v>
      </c>
      <c r="AC33" s="60" t="s">
        <v>75</v>
      </c>
      <c r="AD33" s="160" t="s">
        <v>75</v>
      </c>
      <c r="AE33" s="159"/>
      <c r="AF33" s="159"/>
      <c r="AG33" s="159"/>
    </row>
    <row r="34" spans="3:33" ht="18">
      <c r="C34" s="59"/>
      <c r="D34" s="158"/>
      <c r="E34" s="159"/>
      <c r="F34" s="159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60" t="s">
        <v>75</v>
      </c>
      <c r="T34" s="159"/>
      <c r="U34" s="159"/>
      <c r="V34" s="60" t="s">
        <v>75</v>
      </c>
      <c r="W34" s="160" t="s">
        <v>152</v>
      </c>
      <c r="X34" s="159"/>
      <c r="Y34" s="159"/>
      <c r="Z34" s="160" t="s">
        <v>153</v>
      </c>
      <c r="AA34" s="159"/>
      <c r="AB34" s="60" t="s">
        <v>75</v>
      </c>
      <c r="AC34" s="60" t="s">
        <v>153</v>
      </c>
      <c r="AD34" s="160" t="s">
        <v>154</v>
      </c>
      <c r="AE34" s="159"/>
      <c r="AF34" s="159"/>
      <c r="AG34" s="159"/>
    </row>
    <row r="35" spans="3:33" ht="18">
      <c r="C35" s="59"/>
      <c r="D35" s="158"/>
      <c r="E35" s="159"/>
      <c r="F35" s="159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60" t="s">
        <v>75</v>
      </c>
      <c r="T35" s="159"/>
      <c r="U35" s="159"/>
      <c r="V35" s="60" t="s">
        <v>75</v>
      </c>
      <c r="W35" s="160" t="s">
        <v>152</v>
      </c>
      <c r="X35" s="159"/>
      <c r="Y35" s="159"/>
      <c r="Z35" s="160" t="s">
        <v>153</v>
      </c>
      <c r="AA35" s="159"/>
      <c r="AB35" s="60" t="s">
        <v>75</v>
      </c>
      <c r="AC35" s="60" t="s">
        <v>153</v>
      </c>
      <c r="AD35" s="160" t="s">
        <v>154</v>
      </c>
      <c r="AE35" s="159"/>
      <c r="AF35" s="159"/>
      <c r="AG35" s="159"/>
    </row>
    <row r="36" spans="3:33" ht="18">
      <c r="C36" s="59"/>
      <c r="D36" s="158"/>
      <c r="E36" s="159"/>
      <c r="F36" s="159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60" t="s">
        <v>75</v>
      </c>
      <c r="T36" s="159"/>
      <c r="U36" s="159"/>
      <c r="V36" s="60" t="s">
        <v>75</v>
      </c>
      <c r="W36" s="160" t="s">
        <v>152</v>
      </c>
      <c r="X36" s="159"/>
      <c r="Y36" s="159"/>
      <c r="Z36" s="160" t="s">
        <v>153</v>
      </c>
      <c r="AA36" s="159"/>
      <c r="AB36" s="60" t="s">
        <v>75</v>
      </c>
      <c r="AC36" s="60" t="s">
        <v>153</v>
      </c>
      <c r="AD36" s="160" t="s">
        <v>154</v>
      </c>
      <c r="AE36" s="159"/>
      <c r="AF36" s="159"/>
      <c r="AG36" s="159"/>
    </row>
    <row r="37" spans="3:33" ht="18">
      <c r="C37" s="59"/>
      <c r="D37" s="158"/>
      <c r="E37" s="159"/>
      <c r="F37" s="159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60" t="s">
        <v>75</v>
      </c>
      <c r="T37" s="159"/>
      <c r="U37" s="159"/>
      <c r="V37" s="60" t="s">
        <v>75</v>
      </c>
      <c r="W37" s="160" t="s">
        <v>75</v>
      </c>
      <c r="X37" s="159"/>
      <c r="Y37" s="159"/>
      <c r="Z37" s="160" t="s">
        <v>118</v>
      </c>
      <c r="AA37" s="159"/>
      <c r="AB37" s="60" t="s">
        <v>75</v>
      </c>
      <c r="AC37" s="60" t="s">
        <v>118</v>
      </c>
      <c r="AD37" s="160" t="s">
        <v>119</v>
      </c>
      <c r="AE37" s="159"/>
      <c r="AF37" s="159"/>
      <c r="AG37" s="159"/>
    </row>
    <row r="38" spans="3:33">
      <c r="C38" s="59"/>
      <c r="D38" s="158"/>
      <c r="E38" s="159"/>
      <c r="F38" s="159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60" t="s">
        <v>75</v>
      </c>
      <c r="T38" s="159"/>
      <c r="U38" s="159"/>
      <c r="V38" s="60" t="s">
        <v>75</v>
      </c>
      <c r="W38" s="160" t="s">
        <v>75</v>
      </c>
      <c r="X38" s="159"/>
      <c r="Y38" s="159"/>
      <c r="Z38" s="160" t="s">
        <v>118</v>
      </c>
      <c r="AA38" s="159"/>
      <c r="AB38" s="60" t="s">
        <v>75</v>
      </c>
      <c r="AC38" s="60" t="s">
        <v>118</v>
      </c>
      <c r="AD38" s="160" t="s">
        <v>119</v>
      </c>
      <c r="AE38" s="159"/>
      <c r="AF38" s="159"/>
      <c r="AG38" s="159"/>
    </row>
    <row r="39" spans="3:33">
      <c r="C39" s="59"/>
      <c r="D39" s="158"/>
      <c r="E39" s="159"/>
      <c r="F39" s="159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60" t="s">
        <v>75</v>
      </c>
      <c r="T39" s="159"/>
      <c r="U39" s="159"/>
      <c r="V39" s="60" t="s">
        <v>75</v>
      </c>
      <c r="W39" s="160" t="s">
        <v>75</v>
      </c>
      <c r="X39" s="159"/>
      <c r="Y39" s="159"/>
      <c r="Z39" s="160" t="s">
        <v>118</v>
      </c>
      <c r="AA39" s="159"/>
      <c r="AB39" s="60" t="s">
        <v>75</v>
      </c>
      <c r="AC39" s="60" t="s">
        <v>118</v>
      </c>
      <c r="AD39" s="160" t="s">
        <v>119</v>
      </c>
      <c r="AE39" s="159"/>
      <c r="AF39" s="159"/>
      <c r="AG39" s="159"/>
    </row>
    <row r="40" spans="3:33">
      <c r="C40" s="59"/>
      <c r="D40" s="158"/>
      <c r="E40" s="159"/>
      <c r="F40" s="159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60" t="s">
        <v>75</v>
      </c>
      <c r="T40" s="159"/>
      <c r="U40" s="159"/>
      <c r="V40" s="60" t="s">
        <v>75</v>
      </c>
      <c r="W40" s="160" t="s">
        <v>155</v>
      </c>
      <c r="X40" s="159"/>
      <c r="Y40" s="159"/>
      <c r="Z40" s="160" t="s">
        <v>156</v>
      </c>
      <c r="AA40" s="159"/>
      <c r="AB40" s="60" t="s">
        <v>75</v>
      </c>
      <c r="AC40" s="60" t="s">
        <v>156</v>
      </c>
      <c r="AD40" s="160" t="s">
        <v>157</v>
      </c>
      <c r="AE40" s="159"/>
      <c r="AF40" s="159"/>
      <c r="AG40" s="159"/>
    </row>
    <row r="41" spans="3:33">
      <c r="C41" s="59"/>
      <c r="D41" s="158"/>
      <c r="E41" s="159"/>
      <c r="F41" s="159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60" t="s">
        <v>75</v>
      </c>
      <c r="T41" s="159"/>
      <c r="U41" s="159"/>
      <c r="V41" s="60" t="s">
        <v>75</v>
      </c>
      <c r="W41" s="160" t="s">
        <v>155</v>
      </c>
      <c r="X41" s="159"/>
      <c r="Y41" s="159"/>
      <c r="Z41" s="160" t="s">
        <v>156</v>
      </c>
      <c r="AA41" s="159"/>
      <c r="AB41" s="60" t="s">
        <v>75</v>
      </c>
      <c r="AC41" s="60" t="s">
        <v>156</v>
      </c>
      <c r="AD41" s="160" t="s">
        <v>157</v>
      </c>
      <c r="AE41" s="159"/>
      <c r="AF41" s="159"/>
      <c r="AG41" s="159"/>
    </row>
    <row r="42" spans="3:33">
      <c r="C42" s="59"/>
      <c r="D42" s="158"/>
      <c r="E42" s="159"/>
      <c r="F42" s="159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60" t="s">
        <v>75</v>
      </c>
      <c r="T42" s="159"/>
      <c r="U42" s="159"/>
      <c r="V42" s="60" t="s">
        <v>75</v>
      </c>
      <c r="W42" s="160" t="s">
        <v>158</v>
      </c>
      <c r="X42" s="159"/>
      <c r="Y42" s="159"/>
      <c r="Z42" s="160" t="s">
        <v>159</v>
      </c>
      <c r="AA42" s="159"/>
      <c r="AB42" s="60" t="s">
        <v>75</v>
      </c>
      <c r="AC42" s="60" t="s">
        <v>159</v>
      </c>
      <c r="AD42" s="160" t="s">
        <v>160</v>
      </c>
      <c r="AE42" s="159"/>
      <c r="AF42" s="159"/>
      <c r="AG42" s="159"/>
    </row>
    <row r="43" spans="3:33">
      <c r="C43" s="59"/>
      <c r="D43" s="158"/>
      <c r="E43" s="159"/>
      <c r="F43" s="159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60" t="s">
        <v>75</v>
      </c>
      <c r="T43" s="159"/>
      <c r="U43" s="159"/>
      <c r="V43" s="60" t="s">
        <v>75</v>
      </c>
      <c r="W43" s="160" t="s">
        <v>161</v>
      </c>
      <c r="X43" s="159"/>
      <c r="Y43" s="159"/>
      <c r="Z43" s="160" t="s">
        <v>162</v>
      </c>
      <c r="AA43" s="159"/>
      <c r="AB43" s="60" t="s">
        <v>75</v>
      </c>
      <c r="AC43" s="60" t="s">
        <v>162</v>
      </c>
      <c r="AD43" s="160" t="s">
        <v>163</v>
      </c>
      <c r="AE43" s="159"/>
      <c r="AF43" s="159"/>
      <c r="AG43" s="159"/>
    </row>
    <row r="44" spans="3:33" ht="18">
      <c r="C44" s="63"/>
      <c r="D44" s="164"/>
      <c r="E44" s="165"/>
      <c r="F44" s="165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66" t="s">
        <v>75</v>
      </c>
      <c r="T44" s="165"/>
      <c r="U44" s="165"/>
      <c r="V44" s="64" t="s">
        <v>99</v>
      </c>
      <c r="W44" s="166" t="s">
        <v>164</v>
      </c>
      <c r="X44" s="165"/>
      <c r="Y44" s="165"/>
      <c r="Z44" s="166" t="s">
        <v>165</v>
      </c>
      <c r="AA44" s="165"/>
      <c r="AB44" s="64" t="s">
        <v>75</v>
      </c>
      <c r="AC44" s="64" t="s">
        <v>165</v>
      </c>
      <c r="AD44" s="166" t="s">
        <v>166</v>
      </c>
      <c r="AE44" s="165"/>
      <c r="AF44" s="165"/>
      <c r="AG44" s="165"/>
    </row>
    <row r="45" spans="3:33" ht="18">
      <c r="C45" s="59"/>
      <c r="D45" s="158"/>
      <c r="E45" s="159"/>
      <c r="F45" s="159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60" t="s">
        <v>75</v>
      </c>
      <c r="T45" s="159"/>
      <c r="U45" s="159"/>
      <c r="V45" s="60" t="s">
        <v>75</v>
      </c>
      <c r="W45" s="168">
        <v>302689980.17000002</v>
      </c>
      <c r="X45" s="159"/>
      <c r="Y45" s="159"/>
      <c r="Z45" s="168">
        <v>511666922.38999999</v>
      </c>
      <c r="AA45" s="159"/>
      <c r="AB45" s="60" t="s">
        <v>75</v>
      </c>
      <c r="AC45" s="60" t="s">
        <v>167</v>
      </c>
      <c r="AD45" s="160" t="s">
        <v>166</v>
      </c>
      <c r="AE45" s="159"/>
      <c r="AF45" s="159"/>
      <c r="AG45" s="159"/>
    </row>
    <row r="46" spans="3:33" ht="18">
      <c r="C46" s="59"/>
      <c r="D46" s="158"/>
      <c r="E46" s="159"/>
      <c r="F46" s="159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60" t="s">
        <v>75</v>
      </c>
      <c r="T46" s="159"/>
      <c r="U46" s="159"/>
      <c r="V46" s="60" t="s">
        <v>75</v>
      </c>
      <c r="W46" s="160" t="s">
        <v>164</v>
      </c>
      <c r="X46" s="159"/>
      <c r="Y46" s="159"/>
      <c r="Z46" s="160" t="s">
        <v>167</v>
      </c>
      <c r="AA46" s="159"/>
      <c r="AB46" s="60" t="s">
        <v>75</v>
      </c>
      <c r="AC46" s="60" t="s">
        <v>167</v>
      </c>
      <c r="AD46" s="160" t="s">
        <v>166</v>
      </c>
      <c r="AE46" s="159"/>
      <c r="AF46" s="159"/>
      <c r="AG46" s="159"/>
    </row>
    <row r="47" spans="3:33" ht="27">
      <c r="C47" s="59"/>
      <c r="D47" s="158"/>
      <c r="E47" s="159"/>
      <c r="F47" s="159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60" t="s">
        <v>75</v>
      </c>
      <c r="T47" s="159"/>
      <c r="U47" s="159"/>
      <c r="V47" s="60" t="s">
        <v>75</v>
      </c>
      <c r="W47" s="160" t="s">
        <v>168</v>
      </c>
      <c r="X47" s="159"/>
      <c r="Y47" s="159"/>
      <c r="Z47" s="160" t="s">
        <v>169</v>
      </c>
      <c r="AA47" s="159"/>
      <c r="AB47" s="60" t="s">
        <v>75</v>
      </c>
      <c r="AC47" s="60" t="s">
        <v>169</v>
      </c>
      <c r="AD47" s="160" t="s">
        <v>170</v>
      </c>
      <c r="AE47" s="159"/>
      <c r="AF47" s="159"/>
      <c r="AG47" s="159"/>
    </row>
    <row r="48" spans="3:33" ht="27">
      <c r="C48" s="59"/>
      <c r="D48" s="158"/>
      <c r="E48" s="159"/>
      <c r="F48" s="159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60" t="s">
        <v>75</v>
      </c>
      <c r="T48" s="159"/>
      <c r="U48" s="159"/>
      <c r="V48" s="60" t="s">
        <v>75</v>
      </c>
      <c r="W48" s="160" t="s">
        <v>171</v>
      </c>
      <c r="X48" s="159"/>
      <c r="Y48" s="159"/>
      <c r="Z48" s="160" t="s">
        <v>172</v>
      </c>
      <c r="AA48" s="159"/>
      <c r="AB48" s="60" t="s">
        <v>75</v>
      </c>
      <c r="AC48" s="60" t="s">
        <v>172</v>
      </c>
      <c r="AD48" s="160" t="s">
        <v>173</v>
      </c>
      <c r="AE48" s="159"/>
      <c r="AF48" s="159"/>
      <c r="AG48" s="159"/>
    </row>
    <row r="49" spans="3:33" ht="18">
      <c r="C49" s="59"/>
      <c r="D49" s="158"/>
      <c r="E49" s="159"/>
      <c r="F49" s="159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60" t="s">
        <v>75</v>
      </c>
      <c r="T49" s="159"/>
      <c r="U49" s="159"/>
      <c r="V49" s="60" t="s">
        <v>99</v>
      </c>
      <c r="W49" s="160">
        <v>0</v>
      </c>
      <c r="X49" s="159"/>
      <c r="Y49" s="159"/>
      <c r="Z49" s="168">
        <v>6645000000</v>
      </c>
      <c r="AA49" s="159"/>
      <c r="AB49" s="60" t="s">
        <v>75</v>
      </c>
      <c r="AC49" s="60" t="s">
        <v>99</v>
      </c>
      <c r="AD49" s="160" t="s">
        <v>75</v>
      </c>
      <c r="AE49" s="159"/>
      <c r="AF49" s="159"/>
      <c r="AG49" s="159"/>
    </row>
    <row r="50" spans="3:33" ht="18">
      <c r="C50" s="59"/>
      <c r="D50" s="158"/>
      <c r="E50" s="159"/>
      <c r="F50" s="159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60" t="s">
        <v>75</v>
      </c>
      <c r="T50" s="159"/>
      <c r="U50" s="159"/>
      <c r="V50" s="60" t="s">
        <v>99</v>
      </c>
      <c r="W50" s="160" t="s">
        <v>75</v>
      </c>
      <c r="X50" s="159"/>
      <c r="Y50" s="159"/>
      <c r="Z50" s="160" t="s">
        <v>99</v>
      </c>
      <c r="AA50" s="159"/>
      <c r="AB50" s="60" t="s">
        <v>75</v>
      </c>
      <c r="AC50" s="60" t="s">
        <v>99</v>
      </c>
      <c r="AD50" s="160" t="s">
        <v>75</v>
      </c>
      <c r="AE50" s="159"/>
      <c r="AF50" s="159"/>
      <c r="AG50" s="159"/>
    </row>
    <row r="51" spans="3:33" ht="18">
      <c r="C51" s="59"/>
      <c r="D51" s="158"/>
      <c r="E51" s="159"/>
      <c r="F51" s="159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60" t="s">
        <v>75</v>
      </c>
      <c r="T51" s="159"/>
      <c r="U51" s="159"/>
      <c r="V51" s="60" t="s">
        <v>75</v>
      </c>
      <c r="W51" s="160" t="s">
        <v>75</v>
      </c>
      <c r="X51" s="159"/>
      <c r="Y51" s="159"/>
      <c r="Z51" s="160" t="s">
        <v>99</v>
      </c>
      <c r="AA51" s="159"/>
      <c r="AB51" s="60" t="s">
        <v>75</v>
      </c>
      <c r="AC51" s="60" t="s">
        <v>99</v>
      </c>
      <c r="AD51" s="160" t="s">
        <v>106</v>
      </c>
      <c r="AE51" s="159"/>
      <c r="AF51" s="159"/>
      <c r="AG51" s="159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12</_x002a_>
    <_x006a_zx9 xmlns="efe7861f-7370-4e9b-bbe8-6ab164badaee">INFORME MENSUAL DE INGRESOS VIGENCIA 2020</_x006a_zx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D8359-1A34-4AAD-B4E8-98B540F3FA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fe7861f-7370-4e9b-bbe8-6ab164badae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2019-05-16T15:32:18Z</cp:lastPrinted>
  <dcterms:created xsi:type="dcterms:W3CDTF">2014-07-22T18:19:15Z</dcterms:created>
  <dcterms:modified xsi:type="dcterms:W3CDTF">2021-01-20T23:01:12Z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